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19545" windowHeight="12495"/>
  </bookViews>
  <sheets>
    <sheet name="Données brutes" sheetId="1" r:id="rId1"/>
    <sheet name="Calculs" sheetId="2" r:id="rId2"/>
    <sheet name="Résultat" sheetId="3" r:id="rId3"/>
  </sheets>
  <externalReferences>
    <externalReference r:id="rId4"/>
  </externalReferences>
  <definedNames>
    <definedName name="Commentaire">#REF!</definedName>
  </definedNames>
  <calcPr calcId="145621"/>
</workbook>
</file>

<file path=xl/calcChain.xml><?xml version="1.0" encoding="utf-8"?>
<calcChain xmlns="http://schemas.openxmlformats.org/spreadsheetml/2006/main">
  <c r="C33" i="2" l="1"/>
  <c r="C32" i="2"/>
  <c r="C31" i="2"/>
  <c r="C30" i="2"/>
  <c r="C29" i="2"/>
  <c r="C28" i="2"/>
  <c r="C27" i="2"/>
  <c r="C26" i="2"/>
  <c r="C25" i="2"/>
  <c r="C24" i="2"/>
  <c r="C23" i="2"/>
  <c r="C22" i="2"/>
  <c r="C15" i="2"/>
  <c r="F24" i="3" l="1"/>
  <c r="C14" i="2"/>
  <c r="B14" i="3"/>
  <c r="B3" i="2"/>
  <c r="C17" i="2" l="1"/>
  <c r="E25" i="2"/>
  <c r="D23" i="2"/>
  <c r="F23" i="2" s="1"/>
  <c r="D24" i="2"/>
  <c r="F24" i="2" s="1"/>
  <c r="D32" i="2"/>
  <c r="F32" i="2" s="1"/>
  <c r="D27" i="2"/>
  <c r="F27" i="2" s="1"/>
  <c r="F22" i="3"/>
  <c r="D28" i="2"/>
  <c r="E31" i="2"/>
  <c r="D22" i="2"/>
  <c r="D26" i="2"/>
  <c r="F26" i="2" s="1"/>
  <c r="D30" i="2"/>
  <c r="F30" i="2" s="1"/>
  <c r="D25" i="2"/>
  <c r="D29" i="2"/>
  <c r="F29" i="2" s="1"/>
  <c r="D31" i="2"/>
  <c r="E22" i="2"/>
  <c r="F22" i="2" s="1"/>
  <c r="D38" i="2"/>
  <c r="D72" i="2"/>
  <c r="F38" i="2"/>
  <c r="F26" i="3" s="1"/>
  <c r="C34" i="2"/>
  <c r="E36" i="2" s="1"/>
  <c r="D33" i="2"/>
  <c r="F33" i="2" s="1"/>
  <c r="E28" i="2"/>
  <c r="C74" i="2"/>
  <c r="E74" i="2"/>
  <c r="F28" i="2" l="1"/>
  <c r="F31" i="2"/>
  <c r="F25" i="2"/>
  <c r="F34" i="2" s="1"/>
  <c r="D34" i="2"/>
  <c r="D76" i="2"/>
  <c r="E40" i="2" l="1"/>
  <c r="E46" i="2" s="1"/>
  <c r="E42" i="2"/>
  <c r="D82" i="2"/>
  <c r="D78" i="2"/>
  <c r="B85" i="2" s="1"/>
  <c r="B87" i="2" s="1"/>
  <c r="C49" i="2" l="1"/>
  <c r="F28" i="3"/>
  <c r="E33" i="3" s="1"/>
  <c r="C51" i="2" l="1"/>
  <c r="F30" i="3"/>
</calcChain>
</file>

<file path=xl/sharedStrings.xml><?xml version="1.0" encoding="utf-8"?>
<sst xmlns="http://schemas.openxmlformats.org/spreadsheetml/2006/main" count="167" uniqueCount="88">
  <si>
    <t>Protocol</t>
  </si>
  <si>
    <t>Sheet</t>
  </si>
  <si>
    <t>Data Set</t>
  </si>
  <si>
    <t>Input Gate</t>
  </si>
  <si>
    <t>X Parameter</t>
  </si>
  <si>
    <t>Y Parameter</t>
  </si>
  <si>
    <t>Gate</t>
  </si>
  <si>
    <t>Number</t>
  </si>
  <si>
    <t>%Total</t>
  </si>
  <si>
    <t>%Gated</t>
  </si>
  <si>
    <t>%GP Gated</t>
  </si>
  <si>
    <t>FS INT</t>
  </si>
  <si>
    <t>SS INT</t>
  </si>
  <si>
    <t>All</t>
  </si>
  <si>
    <t>Leucocytes</t>
  </si>
  <si>
    <t>CD38 FITC</t>
  </si>
  <si>
    <t>CD138 V450</t>
  </si>
  <si>
    <t>Plasmocytes</t>
  </si>
  <si>
    <t>KAPPA APC</t>
  </si>
  <si>
    <t>LAMBDA APC H7</t>
  </si>
  <si>
    <t>19+56- kappa</t>
  </si>
  <si>
    <t>19+56- lambda</t>
  </si>
  <si>
    <t>D--</t>
  </si>
  <si>
    <t>D++</t>
  </si>
  <si>
    <t>19+56+ kappa</t>
  </si>
  <si>
    <t>19+56+ lambda</t>
  </si>
  <si>
    <t>F--</t>
  </si>
  <si>
    <t>F++</t>
  </si>
  <si>
    <t>19-56+ kappa</t>
  </si>
  <si>
    <t>19-56+ lambda</t>
  </si>
  <si>
    <t>E--</t>
  </si>
  <si>
    <t>E++</t>
  </si>
  <si>
    <t>19-56- kappa</t>
  </si>
  <si>
    <t>19-56- lambda</t>
  </si>
  <si>
    <t>G--</t>
  </si>
  <si>
    <t>G++</t>
  </si>
  <si>
    <t>Calculs et résultats MRD myélome</t>
  </si>
  <si>
    <t>Nom :</t>
  </si>
  <si>
    <r>
      <t xml:space="preserve">Nature : </t>
    </r>
    <r>
      <rPr>
        <b/>
        <sz val="10"/>
        <rFont val="Arial"/>
        <family val="2"/>
      </rPr>
      <t>Moelle Macrolysée</t>
    </r>
  </si>
  <si>
    <t>Date analyse :</t>
  </si>
  <si>
    <t>PC clonaux</t>
  </si>
  <si>
    <t>à remplir</t>
  </si>
  <si>
    <t>PC normaux</t>
  </si>
  <si>
    <t>kappa</t>
  </si>
  <si>
    <t>non</t>
  </si>
  <si>
    <t>Ratio normal</t>
  </si>
  <si>
    <t>lambda</t>
  </si>
  <si>
    <t>oui</t>
  </si>
  <si>
    <t>Leucocytes (events) :</t>
  </si>
  <si>
    <t>Plasmocytes (events) :</t>
  </si>
  <si>
    <t>Plasmocytes / Leucocytes :</t>
  </si>
  <si>
    <t>Events</t>
  </si>
  <si>
    <t>% brut</t>
  </si>
  <si>
    <t>Ratio evts K/L</t>
  </si>
  <si>
    <t>PC 19+ 56-</t>
  </si>
  <si>
    <t>Kappa+</t>
  </si>
  <si>
    <t>Lambda+</t>
  </si>
  <si>
    <t>PC 19+ 56+</t>
  </si>
  <si>
    <t>PC 19- 56+</t>
  </si>
  <si>
    <t>PC 19- 56-</t>
  </si>
  <si>
    <t>Total</t>
  </si>
  <si>
    <t>Plasmocytes / Leucocytes corrigé :</t>
  </si>
  <si>
    <t>Seuil de détection (LOD) :</t>
  </si>
  <si>
    <t>soit</t>
  </si>
  <si>
    <t>% de plasmocytes Normaux :</t>
  </si>
  <si>
    <t>% de plasmocytes Tumoraux :</t>
  </si>
  <si>
    <t xml:space="preserve">Dilution de la Moëlle : </t>
  </si>
  <si>
    <t>% de Plasmocytes Normaux dans les Leucocytes :</t>
  </si>
  <si>
    <t>% de Plasmocytes Tumoraux dans les Leucocytes</t>
  </si>
  <si>
    <t>MRD :</t>
  </si>
  <si>
    <t>NB PC MM:</t>
  </si>
  <si>
    <t>CD56 PE</t>
  </si>
  <si>
    <t>CD19 PC7</t>
  </si>
  <si>
    <t>PC 19-56-</t>
  </si>
  <si>
    <t>PC 19-56+</t>
  </si>
  <si>
    <t>PC 19+56-</t>
  </si>
  <si>
    <t>PC 19+56+</t>
  </si>
  <si>
    <t>PROTOCOLE MRD myélome</t>
  </si>
  <si>
    <t>Patient :</t>
  </si>
  <si>
    <t>ANALYSE DE CYTOMETRIE EN FLUX</t>
  </si>
  <si>
    <t>Cellules nucléées : …………………………………………………………….</t>
  </si>
  <si>
    <t>Plasmocytes MM : ……………………………………………………………...</t>
  </si>
  <si>
    <r>
      <rPr>
        <b/>
        <sz val="12"/>
        <color indexed="8"/>
        <rFont val="Arial"/>
        <family val="2"/>
      </rPr>
      <t>Limite de détection</t>
    </r>
    <r>
      <rPr>
        <sz val="12"/>
        <color indexed="8"/>
        <rFont val="Arial"/>
        <family val="2"/>
      </rPr>
      <t xml:space="preserve"> (100x20/cellules nucléées) : ……………………….</t>
    </r>
  </si>
  <si>
    <r>
      <rPr>
        <b/>
        <sz val="12"/>
        <color indexed="8"/>
        <rFont val="Arial"/>
        <family val="2"/>
      </rPr>
      <t>% de plasmocytes Monoclonaux</t>
    </r>
    <r>
      <rPr>
        <sz val="12"/>
        <color indexed="8"/>
        <rFont val="Arial"/>
        <family val="2"/>
      </rPr>
      <t xml:space="preserve"> / cellules nucléées : ………………………</t>
    </r>
  </si>
  <si>
    <r>
      <t>MRD MM</t>
    </r>
    <r>
      <rPr>
        <sz val="12"/>
        <color indexed="8"/>
        <rFont val="Arial"/>
        <family val="2"/>
      </rPr>
      <t xml:space="preserve"> : ………………………………………………………………….</t>
    </r>
  </si>
  <si>
    <t>MALADIE RESIDUELLE</t>
  </si>
  <si>
    <t>Technique 10 couleurs Analyse 8 couleurs</t>
  </si>
  <si>
    <t>Plasmo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</si>
</sst>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0000%"/>
    <numFmt numFmtId="166" formatCode="0.0000%"/>
    <numFmt numFmtId="167" formatCode="0.000"/>
    <numFmt numFmtId="168" formatCode="0.0E+00"/>
    <numFmt numFmtId="169" formatCode="[$-409]d\-mmm\-yyyy;@"/>
  </numFmts>
  <fonts count="5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4"/>
      <name val="Arial"/>
      <family val="2"/>
    </font>
    <font>
      <b/>
      <u/>
      <sz val="16"/>
      <name val="Arial"/>
      <family val="2"/>
    </font>
    <font>
      <b/>
      <sz val="10"/>
      <name val="Arial"/>
      <family val="2"/>
    </font>
    <font>
      <b/>
      <sz val="12"/>
      <color rgb="FF00B050"/>
      <name val="Arial"/>
      <family val="2"/>
    </font>
    <font>
      <b/>
      <sz val="10"/>
      <color rgb="FF00B050"/>
      <name val="Arial"/>
      <family val="2"/>
    </font>
    <font>
      <b/>
      <sz val="14"/>
      <color rgb="FFFF0000"/>
      <name val="Arial"/>
      <family val="2"/>
    </font>
    <font>
      <sz val="10"/>
      <name val="Arial"/>
      <family val="2"/>
    </font>
    <font>
      <b/>
      <sz val="10"/>
      <color rgb="FFFF0000"/>
      <name val="Arial"/>
      <family val="2"/>
    </font>
    <font>
      <sz val="10"/>
      <color rgb="FF7030A0"/>
      <name val="Arial"/>
      <family val="2"/>
    </font>
    <font>
      <b/>
      <sz val="10"/>
      <color rgb="FF7030A0"/>
      <name val="Arial"/>
      <family val="2"/>
    </font>
    <font>
      <b/>
      <sz val="10"/>
      <color indexed="48"/>
      <name val="Arial"/>
      <family val="2"/>
    </font>
    <font>
      <b/>
      <sz val="10"/>
      <color indexed="10"/>
      <name val="Arial"/>
      <family val="2"/>
    </font>
    <font>
      <b/>
      <u/>
      <sz val="12"/>
      <color indexed="10"/>
      <name val="Arial"/>
      <family val="2"/>
    </font>
    <font>
      <b/>
      <sz val="12"/>
      <name val="Arial"/>
      <family val="2"/>
    </font>
    <font>
      <b/>
      <sz val="12"/>
      <color indexed="10"/>
      <name val="Arial"/>
      <family val="2"/>
    </font>
    <font>
      <sz val="12"/>
      <color theme="1"/>
      <name val="Calibri"/>
      <family val="2"/>
      <scheme val="minor"/>
    </font>
    <font>
      <i/>
      <sz val="11"/>
      <color theme="1"/>
      <name val="Calibri"/>
      <family val="2"/>
      <scheme val="minor"/>
    </font>
    <font>
      <b/>
      <sz val="16"/>
      <color theme="1"/>
      <name val="Arial"/>
      <family val="2"/>
    </font>
    <font>
      <b/>
      <sz val="12"/>
      <color theme="1"/>
      <name val="Arial"/>
      <family val="2"/>
    </font>
    <font>
      <b/>
      <sz val="14"/>
      <name val="Arial"/>
      <family val="2"/>
    </font>
    <font>
      <b/>
      <sz val="12"/>
      <color rgb="FFFF0000"/>
      <name val="Arial"/>
      <family val="2"/>
    </font>
    <font>
      <i/>
      <sz val="11"/>
      <color theme="1"/>
      <name val="Arial"/>
      <family val="2"/>
    </font>
    <font>
      <b/>
      <u/>
      <sz val="12"/>
      <color theme="1"/>
      <name val="Arial"/>
      <family val="2"/>
    </font>
    <font>
      <i/>
      <sz val="8"/>
      <color theme="1"/>
      <name val="Arial"/>
      <family val="2"/>
    </font>
    <font>
      <u/>
      <sz val="11"/>
      <color theme="1"/>
      <name val="Arial"/>
      <family val="2"/>
    </font>
    <font>
      <sz val="12"/>
      <color indexed="8"/>
      <name val="Arial"/>
      <family val="2"/>
    </font>
    <font>
      <sz val="12"/>
      <name val="Arial"/>
      <family val="2"/>
    </font>
    <font>
      <sz val="12"/>
      <color theme="1"/>
      <name val="Arial"/>
      <family val="2"/>
    </font>
    <font>
      <b/>
      <sz val="12"/>
      <color indexed="8"/>
      <name val="Arial"/>
      <family val="2"/>
    </font>
    <font>
      <i/>
      <sz val="10"/>
      <color theme="1"/>
      <name val="Arial"/>
      <family val="2"/>
    </font>
    <font>
      <sz val="10"/>
      <color rgb="FFFF0000"/>
      <name val="Arial"/>
      <family val="2"/>
    </font>
    <font>
      <b/>
      <sz val="18"/>
      <color theme="3"/>
      <name val="Calibri Light"/>
      <family val="2"/>
      <scheme val="maj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2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9" fillId="0" borderId="0" applyNumberFormat="0" applyFill="0" applyBorder="0" applyAlignment="0" applyProtection="0"/>
    <xf numFmtId="0" fontId="50"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cellStyleXfs>
  <cellXfs count="118">
    <xf numFmtId="0" fontId="0" fillId="0" borderId="0" xfId="0"/>
    <xf numFmtId="0" fontId="0" fillId="0" borderId="0" xfId="0" applyProtection="1">
      <protection locked="0"/>
    </xf>
    <xf numFmtId="0" fontId="19" fillId="0" borderId="0" xfId="0" applyFont="1" applyAlignment="1" applyProtection="1">
      <alignment horizontal="center" vertical="center"/>
      <protection locked="0"/>
    </xf>
    <xf numFmtId="0" fontId="20" fillId="0" borderId="0" xfId="0" applyFont="1" applyProtection="1">
      <protection locked="0"/>
    </xf>
    <xf numFmtId="15" fontId="22" fillId="0" borderId="0" xfId="0" applyNumberFormat="1" applyFont="1" applyAlignment="1" applyProtection="1">
      <alignment horizontal="left"/>
      <protection locked="0"/>
    </xf>
    <xf numFmtId="0" fontId="20" fillId="33" borderId="10" xfId="0" applyFont="1" applyFill="1" applyBorder="1" applyAlignment="1" applyProtection="1">
      <alignment horizontal="center" vertical="center"/>
      <protection locked="0"/>
    </xf>
    <xf numFmtId="0" fontId="23" fillId="33" borderId="10" xfId="0" applyFont="1" applyFill="1" applyBorder="1" applyAlignment="1" applyProtection="1">
      <alignment horizontal="center" vertical="center"/>
      <protection locked="0"/>
    </xf>
    <xf numFmtId="0" fontId="24" fillId="33" borderId="10" xfId="0" applyFont="1" applyFill="1" applyBorder="1" applyAlignment="1" applyProtection="1">
      <alignment horizontal="center" vertical="center"/>
      <protection locked="0"/>
    </xf>
    <xf numFmtId="0" fontId="0" fillId="33" borderId="10" xfId="0" applyFill="1" applyBorder="1" applyAlignment="1" applyProtection="1">
      <alignment horizontal="center"/>
      <protection locked="0"/>
    </xf>
    <xf numFmtId="0" fontId="0" fillId="0" borderId="0" xfId="0" applyAlignment="1" applyProtection="1">
      <alignment horizontal="right"/>
      <protection locked="0"/>
    </xf>
    <xf numFmtId="0" fontId="20"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25" fillId="0" borderId="0" xfId="0" applyFont="1"/>
    <xf numFmtId="0" fontId="22" fillId="0" borderId="0" xfId="0" applyFont="1" applyAlignment="1">
      <alignment horizontal="left"/>
    </xf>
    <xf numFmtId="0" fontId="22" fillId="0" borderId="0" xfId="0" applyFont="1"/>
    <xf numFmtId="0" fontId="26" fillId="0" borderId="0" xfId="0" applyFont="1"/>
    <xf numFmtId="0" fontId="26" fillId="0" borderId="0" xfId="0" applyFont="1" applyProtection="1">
      <protection locked="0"/>
    </xf>
    <xf numFmtId="0" fontId="27" fillId="0" borderId="0" xfId="0" applyFont="1"/>
    <xf numFmtId="164" fontId="22" fillId="0" borderId="0" xfId="0" applyNumberFormat="1" applyFont="1" applyAlignment="1">
      <alignment horizontal="left"/>
    </xf>
    <xf numFmtId="0" fontId="28" fillId="34" borderId="11" xfId="0" applyFont="1" applyFill="1" applyBorder="1"/>
    <xf numFmtId="10" fontId="0" fillId="0" borderId="0" xfId="0" applyNumberFormat="1" applyProtection="1">
      <protection locked="0"/>
    </xf>
    <xf numFmtId="0" fontId="28" fillId="34" borderId="14" xfId="0" applyFont="1" applyFill="1" applyBorder="1"/>
    <xf numFmtId="0" fontId="22" fillId="0" borderId="14" xfId="0" applyFont="1" applyBorder="1" applyAlignment="1">
      <alignment horizontal="center"/>
    </xf>
    <xf numFmtId="0" fontId="24" fillId="34" borderId="20" xfId="0" applyFont="1" applyFill="1" applyBorder="1" applyAlignment="1">
      <alignment horizontal="right"/>
    </xf>
    <xf numFmtId="0" fontId="24" fillId="34" borderId="21" xfId="0" applyFont="1" applyFill="1" applyBorder="1" applyAlignment="1">
      <alignment horizontal="right"/>
    </xf>
    <xf numFmtId="0" fontId="24" fillId="0" borderId="21" xfId="0" applyFont="1" applyBorder="1" applyAlignment="1">
      <alignment horizontal="center"/>
    </xf>
    <xf numFmtId="0" fontId="24" fillId="34" borderId="22" xfId="0" applyFont="1" applyFill="1" applyBorder="1" applyAlignment="1">
      <alignment horizontal="right"/>
    </xf>
    <xf numFmtId="0" fontId="24" fillId="34" borderId="18" xfId="0" applyFont="1" applyFill="1" applyBorder="1" applyAlignment="1">
      <alignment horizontal="right"/>
    </xf>
    <xf numFmtId="0" fontId="24" fillId="0" borderId="18" xfId="0" applyFont="1" applyBorder="1" applyAlignment="1">
      <alignment horizontal="center"/>
    </xf>
    <xf numFmtId="0" fontId="28" fillId="34" borderId="25" xfId="0" applyFont="1" applyFill="1" applyBorder="1" applyAlignment="1">
      <alignment horizontal="left"/>
    </xf>
    <xf numFmtId="0" fontId="0" fillId="0" borderId="26" xfId="0" applyBorder="1" applyAlignment="1">
      <alignment horizontal="center"/>
    </xf>
    <xf numFmtId="164" fontId="28" fillId="0" borderId="26" xfId="0" applyNumberFormat="1" applyFont="1" applyBorder="1" applyAlignment="1">
      <alignment horizontal="center"/>
    </xf>
    <xf numFmtId="164" fontId="20" fillId="0" borderId="0" xfId="0" applyNumberFormat="1" applyFont="1" applyAlignment="1">
      <alignment horizontal="left"/>
    </xf>
    <xf numFmtId="11" fontId="20" fillId="0" borderId="0" xfId="0" applyNumberFormat="1" applyFont="1" applyAlignment="1">
      <alignment horizontal="left"/>
    </xf>
    <xf numFmtId="11" fontId="20" fillId="0" borderId="0" xfId="0" applyNumberFormat="1" applyFont="1" applyAlignment="1">
      <alignment horizontal="center"/>
    </xf>
    <xf numFmtId="165" fontId="20" fillId="0" borderId="0" xfId="0" applyNumberFormat="1" applyFont="1" applyAlignment="1">
      <alignment horizontal="left"/>
    </xf>
    <xf numFmtId="0" fontId="20" fillId="0" borderId="0" xfId="0" applyFont="1"/>
    <xf numFmtId="10" fontId="29" fillId="0" borderId="0" xfId="0" applyNumberFormat="1" applyFont="1"/>
    <xf numFmtId="0" fontId="20" fillId="0" borderId="0" xfId="0" applyFont="1" applyAlignment="1">
      <alignment horizontal="left" vertical="center"/>
    </xf>
    <xf numFmtId="0" fontId="24" fillId="0" borderId="0" xfId="0" applyFont="1"/>
    <xf numFmtId="166" fontId="20" fillId="0" borderId="0" xfId="0" applyNumberFormat="1" applyFont="1" applyAlignment="1">
      <alignment horizontal="right"/>
    </xf>
    <xf numFmtId="0" fontId="31" fillId="0" borderId="0" xfId="0" applyFont="1"/>
    <xf numFmtId="166" fontId="32" fillId="0" borderId="0" xfId="0" applyNumberFormat="1" applyFont="1" applyAlignment="1">
      <alignment horizontal="left"/>
    </xf>
    <xf numFmtId="1" fontId="25" fillId="0" borderId="0" xfId="0" applyNumberFormat="1" applyFont="1" applyAlignment="1">
      <alignment horizontal="left"/>
    </xf>
    <xf numFmtId="167" fontId="20" fillId="0" borderId="0" xfId="0" applyNumberFormat="1" applyFont="1" applyAlignment="1" applyProtection="1">
      <alignment wrapText="1"/>
      <protection locked="0"/>
    </xf>
    <xf numFmtId="165" fontId="0" fillId="0" borderId="0" xfId="0" applyNumberFormat="1" applyProtection="1">
      <protection locked="0"/>
    </xf>
    <xf numFmtId="166" fontId="20" fillId="0" borderId="14" xfId="0" applyNumberFormat="1" applyFont="1" applyBorder="1" applyAlignment="1">
      <alignment horizontal="center"/>
    </xf>
    <xf numFmtId="166" fontId="24" fillId="0" borderId="21" xfId="0" applyNumberFormat="1" applyFont="1" applyBorder="1" applyAlignment="1">
      <alignment horizontal="center"/>
    </xf>
    <xf numFmtId="166" fontId="24" fillId="0" borderId="18" xfId="0" applyNumberFormat="1" applyFont="1" applyBorder="1" applyAlignment="1">
      <alignment horizontal="center"/>
    </xf>
    <xf numFmtId="166" fontId="20" fillId="0" borderId="19" xfId="0" applyNumberFormat="1" applyFont="1" applyBorder="1" applyAlignment="1">
      <alignment horizontal="center"/>
    </xf>
    <xf numFmtId="166" fontId="24" fillId="0" borderId="0" xfId="0" applyNumberFormat="1" applyFont="1" applyAlignment="1">
      <alignment horizontal="center"/>
    </xf>
    <xf numFmtId="166" fontId="24" fillId="0" borderId="23" xfId="0" applyNumberFormat="1" applyFont="1" applyBorder="1" applyAlignment="1">
      <alignment horizontal="center"/>
    </xf>
    <xf numFmtId="166" fontId="27" fillId="0" borderId="26" xfId="0" applyNumberFormat="1" applyFont="1" applyBorder="1" applyAlignment="1">
      <alignment horizontal="center"/>
    </xf>
    <xf numFmtId="166" fontId="20" fillId="0" borderId="27" xfId="0" applyNumberFormat="1" applyFont="1" applyBorder="1" applyAlignment="1">
      <alignment horizontal="center" wrapText="1"/>
    </xf>
    <xf numFmtId="0" fontId="33" fillId="0" borderId="0" xfId="0" applyFont="1"/>
    <xf numFmtId="0" fontId="34" fillId="0" borderId="0" xfId="0" applyFont="1"/>
    <xf numFmtId="0" fontId="0" fillId="0" borderId="0" xfId="0" applyAlignment="1">
      <alignment vertical="center"/>
    </xf>
    <xf numFmtId="0" fontId="35" fillId="0" borderId="0" xfId="0" applyFont="1" applyAlignment="1">
      <alignment horizontal="center" vertical="center"/>
    </xf>
    <xf numFmtId="0" fontId="24" fillId="0" borderId="0" xfId="0" applyFont="1" applyAlignment="1">
      <alignment horizontal="center" vertical="center"/>
    </xf>
    <xf numFmtId="0" fontId="36" fillId="0" borderId="11" xfId="0" applyFont="1" applyBorder="1"/>
    <xf numFmtId="0" fontId="37" fillId="0" borderId="19" xfId="0" applyFont="1" applyBorder="1"/>
    <xf numFmtId="0" fontId="38" fillId="0" borderId="19" xfId="0" applyFont="1" applyBorder="1"/>
    <xf numFmtId="0" fontId="24" fillId="0" borderId="19" xfId="0" applyFont="1" applyBorder="1"/>
    <xf numFmtId="0" fontId="24" fillId="0" borderId="13" xfId="0" applyFont="1" applyBorder="1"/>
    <xf numFmtId="0" fontId="39" fillId="0" borderId="15" xfId="0" applyFont="1" applyBorder="1"/>
    <xf numFmtId="0" fontId="24" fillId="0" borderId="28" xfId="0" applyFont="1" applyBorder="1"/>
    <xf numFmtId="0" fontId="24" fillId="0" borderId="17" xfId="0" applyFont="1" applyBorder="1"/>
    <xf numFmtId="0" fontId="41" fillId="0" borderId="0" xfId="0" applyFont="1"/>
    <xf numFmtId="0" fontId="42" fillId="0" borderId="0" xfId="0" applyFont="1"/>
    <xf numFmtId="0" fontId="43" fillId="0" borderId="0" xfId="0" applyFont="1"/>
    <xf numFmtId="0" fontId="44" fillId="0" borderId="0" xfId="0" applyFont="1"/>
    <xf numFmtId="1" fontId="44" fillId="0" borderId="0" xfId="0" applyNumberFormat="1" applyFont="1"/>
    <xf numFmtId="0" fontId="45" fillId="0" borderId="0" xfId="0" applyFont="1"/>
    <xf numFmtId="165" fontId="31" fillId="0" borderId="0" xfId="0" applyNumberFormat="1" applyFont="1"/>
    <xf numFmtId="166" fontId="31" fillId="0" borderId="0" xfId="0" applyNumberFormat="1" applyFont="1"/>
    <xf numFmtId="166" fontId="44" fillId="0" borderId="0" xfId="0" applyNumberFormat="1" applyFont="1"/>
    <xf numFmtId="0" fontId="36" fillId="0" borderId="0" xfId="0" applyFont="1"/>
    <xf numFmtId="168" fontId="31" fillId="0" borderId="0" xfId="0" applyNumberFormat="1" applyFont="1" applyAlignment="1">
      <alignment horizontal="right"/>
    </xf>
    <xf numFmtId="0" fontId="36" fillId="0" borderId="29" xfId="0" applyFont="1" applyBorder="1" applyAlignment="1">
      <alignment vertical="center"/>
    </xf>
    <xf numFmtId="0" fontId="44" fillId="0" borderId="30" xfId="0" applyFont="1" applyBorder="1"/>
    <xf numFmtId="0" fontId="47" fillId="0" borderId="0" xfId="0" applyFont="1"/>
    <xf numFmtId="0" fontId="48" fillId="0" borderId="0" xfId="0" applyFont="1"/>
    <xf numFmtId="0" fontId="24" fillId="0" borderId="0" xfId="0" applyFont="1" applyAlignment="1">
      <alignment horizontal="left"/>
    </xf>
    <xf numFmtId="0" fontId="0" fillId="0" borderId="0" xfId="0" applyAlignment="1">
      <alignment horizontal="left"/>
    </xf>
    <xf numFmtId="169" fontId="24" fillId="0" borderId="0" xfId="0" applyNumberFormat="1" applyFont="1"/>
    <xf numFmtId="0" fontId="20" fillId="0" borderId="0" xfId="0" applyFont="1" applyAlignment="1">
      <alignment horizontal="left" vertical="center"/>
    </xf>
    <xf numFmtId="0" fontId="20" fillId="0" borderId="0" xfId="0" applyFont="1" applyAlignment="1">
      <alignment horizontal="right"/>
    </xf>
    <xf numFmtId="0" fontId="0" fillId="0" borderId="0" xfId="0" applyAlignment="1">
      <alignment horizontal="right"/>
    </xf>
    <xf numFmtId="0" fontId="30" fillId="0" borderId="0" xfId="0" applyFont="1"/>
    <xf numFmtId="0" fontId="31" fillId="0" borderId="0" xfId="0" applyFont="1" applyAlignment="1">
      <alignment horizontal="center" vertical="center"/>
    </xf>
    <xf numFmtId="0" fontId="20" fillId="0" borderId="0" xfId="0" applyFont="1" applyAlignment="1">
      <alignment horizontal="center"/>
    </xf>
    <xf numFmtId="0" fontId="20" fillId="0" borderId="0" xfId="0" applyFont="1"/>
    <xf numFmtId="0" fontId="20" fillId="0" borderId="0" xfId="0" applyFont="1" applyAlignment="1">
      <alignment horizontal="right" vertical="center"/>
    </xf>
    <xf numFmtId="167" fontId="20" fillId="34" borderId="14" xfId="0" applyNumberFormat="1" applyFont="1" applyFill="1" applyBorder="1" applyAlignment="1">
      <alignment horizontal="center" vertical="center"/>
    </xf>
    <xf numFmtId="167" fontId="0" fillId="0" borderId="21" xfId="0" applyNumberFormat="1" applyBorder="1" applyAlignment="1">
      <alignment horizontal="center" vertical="center"/>
    </xf>
    <xf numFmtId="167" fontId="0" fillId="0" borderId="24" xfId="0" applyNumberFormat="1" applyBorder="1" applyAlignment="1">
      <alignment horizontal="center" vertical="center"/>
    </xf>
    <xf numFmtId="166" fontId="0" fillId="0" borderId="14" xfId="0" applyNumberFormat="1" applyBorder="1" applyAlignment="1">
      <alignment horizontal="center" vertical="center"/>
    </xf>
    <xf numFmtId="166" fontId="0" fillId="0" borderId="21" xfId="0" applyNumberFormat="1" applyBorder="1" applyAlignment="1">
      <alignment horizontal="center" vertical="center"/>
    </xf>
    <xf numFmtId="166" fontId="0" fillId="0" borderId="18" xfId="0" applyNumberFormat="1" applyBorder="1" applyAlignment="1">
      <alignment horizontal="center" vertical="center"/>
    </xf>
    <xf numFmtId="0" fontId="20" fillId="0" borderId="11" xfId="0" applyFont="1" applyBorder="1" applyAlignment="1">
      <alignment horizontal="center" vertical="center"/>
    </xf>
    <xf numFmtId="0" fontId="0" fillId="0" borderId="15" xfId="0" applyBorder="1" applyAlignment="1">
      <alignment horizontal="center" vertical="center"/>
    </xf>
    <xf numFmtId="0" fontId="20" fillId="0" borderId="12" xfId="0" applyFont="1" applyBorder="1" applyAlignment="1">
      <alignment horizontal="center" vertical="center"/>
    </xf>
    <xf numFmtId="0" fontId="0" fillId="0" borderId="16" xfId="0" applyBorder="1" applyAlignment="1">
      <alignment horizontal="center" vertical="center"/>
    </xf>
    <xf numFmtId="0" fontId="20" fillId="34" borderId="13" xfId="0" applyFont="1" applyFill="1" applyBorder="1" applyAlignment="1">
      <alignment horizontal="center" vertical="center" wrapText="1"/>
    </xf>
    <xf numFmtId="0" fontId="0" fillId="34" borderId="17" xfId="0" applyFill="1" applyBorder="1" applyAlignment="1">
      <alignment horizontal="center" vertical="center" wrapText="1"/>
    </xf>
    <xf numFmtId="0" fontId="20" fillId="0" borderId="14" xfId="0" applyFont="1" applyBorder="1" applyAlignment="1">
      <alignment horizontal="center" vertical="center"/>
    </xf>
    <xf numFmtId="0" fontId="0" fillId="0" borderId="18" xfId="0" applyBorder="1" applyAlignment="1">
      <alignment vertical="center"/>
    </xf>
    <xf numFmtId="0" fontId="18" fillId="0" borderId="0" xfId="0" applyFont="1" applyAlignment="1" applyProtection="1">
      <alignment horizontal="center" vertical="center"/>
      <protection locked="0"/>
    </xf>
    <xf numFmtId="0" fontId="21" fillId="0" borderId="0" xfId="0" applyFont="1" applyAlignment="1" applyProtection="1">
      <alignment horizontal="left"/>
      <protection locked="0"/>
    </xf>
    <xf numFmtId="0" fontId="0" fillId="0" borderId="0" xfId="0" applyProtection="1">
      <protection locked="0"/>
    </xf>
    <xf numFmtId="0" fontId="24" fillId="0" borderId="0" xfId="0" applyFont="1"/>
    <xf numFmtId="0" fontId="35" fillId="0" borderId="0" xfId="0" applyFont="1" applyAlignment="1">
      <alignment horizontal="center" vertical="center"/>
    </xf>
    <xf numFmtId="0" fontId="0" fillId="0" borderId="0" xfId="0"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xf numFmtId="0" fontId="36" fillId="0" borderId="30" xfId="0" applyFont="1" applyBorder="1" applyAlignment="1">
      <alignment horizontal="right" vertical="center"/>
    </xf>
    <xf numFmtId="0" fontId="44" fillId="0" borderId="31" xfId="0" applyFont="1" applyBorder="1"/>
    <xf numFmtId="0" fontId="0" fillId="0" borderId="0" xfId="0"/>
  </cellXfs>
  <cellStyles count="50">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1 2" xfId="44"/>
    <cellStyle name="60 % - Accent2" xfId="25" builtinId="36" customBuiltin="1"/>
    <cellStyle name="60 % - Accent2 2" xfId="45"/>
    <cellStyle name="60 % - Accent3" xfId="29" builtinId="40" customBuiltin="1"/>
    <cellStyle name="60 % - Accent3 2" xfId="46"/>
    <cellStyle name="60 % - Accent4" xfId="33" builtinId="44" customBuiltin="1"/>
    <cellStyle name="60 % - Accent4 2" xfId="47"/>
    <cellStyle name="60 % - Accent5" xfId="37" builtinId="48" customBuiltin="1"/>
    <cellStyle name="60 % - Accent5 2" xfId="48"/>
    <cellStyle name="60 % - Accent6" xfId="41" builtinId="52" customBuiltin="1"/>
    <cellStyle name="60 % - Accent6 2" xfId="49"/>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eutre 2" xfId="43"/>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2" xfId="42"/>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10">
    <dxf>
      <font>
        <condense val="0"/>
        <extend val="0"/>
        <color indexed="10"/>
      </font>
    </dxf>
    <dxf>
      <font>
        <condense val="0"/>
        <extend val="0"/>
        <color indexed="57"/>
      </font>
    </dxf>
    <dxf>
      <font>
        <color theme="5"/>
      </font>
      <fill>
        <patternFill>
          <bgColor rgb="FFFFC7CE"/>
        </patternFill>
      </fill>
    </dxf>
    <dxf>
      <font>
        <color theme="6" tint="-0.499984740745262"/>
      </font>
      <fill>
        <patternFill>
          <bgColor rgb="FFC6EFCE"/>
        </patternFill>
      </fill>
    </dxf>
    <dxf>
      <font>
        <color theme="5"/>
      </font>
      <fill>
        <patternFill>
          <bgColor rgb="FFFFC7CE"/>
        </patternFill>
      </fill>
    </dxf>
    <dxf>
      <font>
        <color theme="6" tint="-0.499984740745262"/>
      </font>
      <fill>
        <patternFill>
          <bgColor rgb="FFC6EFCE"/>
        </patternFill>
      </fill>
    </dxf>
    <dxf>
      <font>
        <condense val="0"/>
        <extend val="0"/>
        <color indexed="61"/>
      </font>
    </dxf>
    <dxf>
      <font>
        <condense val="0"/>
        <extend val="0"/>
        <color indexed="48"/>
      </font>
    </dxf>
    <dxf>
      <font>
        <condense val="0"/>
        <extend val="0"/>
        <color indexed="61"/>
      </font>
    </dxf>
    <dxf>
      <font>
        <condense val="0"/>
        <extend val="0"/>
        <color indexed="48"/>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e%20de%20CYTHEM-MM-Masque%20de%20Calcul%20de%20la%20MRD%20NAVIOS%20FV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brutes csv"/>
      <sheetName val="Résultats"/>
      <sheetName val="MRD MM Compte rendu"/>
      <sheetName val="Tableau"/>
    </sheetNames>
    <sheetDataSet>
      <sheetData sheetId="0"/>
      <sheetData sheetId="1">
        <row r="3">
          <cell r="B3">
            <v>0</v>
          </cell>
        </row>
      </sheetData>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tabSelected="1" workbookViewId="0"/>
  </sheetViews>
  <sheetFormatPr baseColWidth="10" defaultRowHeight="15" x14ac:dyDescent="0.25"/>
  <cols>
    <col min="1" max="1" width="24.42578125" customWidth="1"/>
    <col min="2" max="2" width="26" customWidth="1"/>
    <col min="3" max="3" width="43.140625" customWidth="1"/>
  </cols>
  <sheetData>
    <row r="1" spans="1:33" x14ac:dyDescent="0.25">
      <c r="A1" s="117" t="s">
        <v>0</v>
      </c>
      <c r="B1" s="117" t="s">
        <v>1</v>
      </c>
      <c r="C1" s="117" t="s">
        <v>2</v>
      </c>
      <c r="D1" s="117" t="s">
        <v>3</v>
      </c>
      <c r="E1" s="117" t="s">
        <v>4</v>
      </c>
      <c r="F1" s="117" t="s">
        <v>5</v>
      </c>
      <c r="G1" s="117" t="s">
        <v>6</v>
      </c>
      <c r="H1" s="117" t="s">
        <v>7</v>
      </c>
      <c r="I1" s="117" t="s">
        <v>8</v>
      </c>
      <c r="J1" s="117" t="s">
        <v>9</v>
      </c>
      <c r="K1" s="117" t="s">
        <v>10</v>
      </c>
      <c r="L1" s="117"/>
      <c r="M1" s="117"/>
      <c r="N1" s="117"/>
      <c r="O1" s="117"/>
      <c r="P1" s="117"/>
      <c r="Q1" s="117"/>
      <c r="R1" s="117"/>
      <c r="S1" s="117"/>
      <c r="T1" s="117"/>
      <c r="U1" s="117"/>
      <c r="V1" s="117"/>
      <c r="W1" s="117"/>
      <c r="X1" s="117"/>
      <c r="Y1" s="117"/>
      <c r="Z1" s="117"/>
      <c r="AA1" s="117"/>
      <c r="AB1" s="117"/>
      <c r="AC1" s="117"/>
      <c r="AD1" s="117"/>
      <c r="AE1" s="117"/>
      <c r="AF1" s="117"/>
      <c r="AG1" s="117"/>
    </row>
    <row r="2" spans="1:33" x14ac:dyDescent="0.25">
      <c r="A2" s="117"/>
      <c r="B2" s="117"/>
      <c r="C2" s="117"/>
      <c r="D2" s="117"/>
      <c r="E2" s="117" t="s">
        <v>11</v>
      </c>
      <c r="F2" s="117" t="s">
        <v>12</v>
      </c>
      <c r="G2" s="117" t="s">
        <v>13</v>
      </c>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row>
    <row r="3" spans="1:33" x14ac:dyDescent="0.25">
      <c r="A3" s="117"/>
      <c r="B3" s="117"/>
      <c r="C3" s="117"/>
      <c r="D3" s="117"/>
      <c r="E3" s="117" t="s">
        <v>11</v>
      </c>
      <c r="F3" s="117" t="s">
        <v>12</v>
      </c>
      <c r="G3" s="117" t="s">
        <v>14</v>
      </c>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row>
    <row r="4" spans="1:33" x14ac:dyDescent="0.25">
      <c r="A4" s="117"/>
      <c r="B4" s="117"/>
      <c r="C4" s="117"/>
      <c r="D4" s="117"/>
      <c r="E4" s="117" t="s">
        <v>15</v>
      </c>
      <c r="F4" s="117" t="s">
        <v>16</v>
      </c>
      <c r="G4" s="117" t="s">
        <v>13</v>
      </c>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row>
    <row r="5" spans="1:33" x14ac:dyDescent="0.25">
      <c r="A5" s="117"/>
      <c r="B5" s="117"/>
      <c r="C5" s="117"/>
      <c r="D5" s="117"/>
      <c r="E5" s="117" t="s">
        <v>15</v>
      </c>
      <c r="F5" s="117" t="s">
        <v>16</v>
      </c>
      <c r="G5" s="117" t="s">
        <v>87</v>
      </c>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row>
    <row r="6" spans="1:33" x14ac:dyDescent="0.25">
      <c r="A6" s="117"/>
      <c r="B6" s="117"/>
      <c r="C6" s="117"/>
      <c r="D6" s="117"/>
      <c r="E6" s="117" t="s">
        <v>15</v>
      </c>
      <c r="F6" s="117" t="s">
        <v>12</v>
      </c>
      <c r="G6" s="117" t="s">
        <v>13</v>
      </c>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row>
    <row r="7" spans="1:33" x14ac:dyDescent="0.25">
      <c r="A7" s="117"/>
      <c r="B7" s="117"/>
      <c r="C7" s="117"/>
      <c r="D7" s="117"/>
      <c r="E7" s="117" t="s">
        <v>15</v>
      </c>
      <c r="F7" s="117" t="s">
        <v>12</v>
      </c>
      <c r="G7" s="117" t="s">
        <v>17</v>
      </c>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row>
    <row r="8" spans="1:33" x14ac:dyDescent="0.25">
      <c r="A8" s="117"/>
      <c r="B8" s="117"/>
      <c r="C8" s="117"/>
      <c r="D8" s="117"/>
      <c r="E8" s="117" t="s">
        <v>71</v>
      </c>
      <c r="F8" s="117" t="s">
        <v>72</v>
      </c>
      <c r="G8" s="117" t="s">
        <v>13</v>
      </c>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row>
    <row r="9" spans="1:33" x14ac:dyDescent="0.25">
      <c r="A9" s="117"/>
      <c r="B9" s="117"/>
      <c r="C9" s="117"/>
      <c r="D9" s="117"/>
      <c r="E9" s="117" t="s">
        <v>71</v>
      </c>
      <c r="F9" s="117" t="s">
        <v>72</v>
      </c>
      <c r="G9" s="117" t="s">
        <v>73</v>
      </c>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row>
    <row r="10" spans="1:33" x14ac:dyDescent="0.25">
      <c r="A10" s="117"/>
      <c r="B10" s="117"/>
      <c r="C10" s="117"/>
      <c r="D10" s="117"/>
      <c r="E10" s="117" t="s">
        <v>71</v>
      </c>
      <c r="F10" s="117" t="s">
        <v>72</v>
      </c>
      <c r="G10" s="117" t="s">
        <v>74</v>
      </c>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row>
    <row r="11" spans="1:33" x14ac:dyDescent="0.25">
      <c r="A11" s="117"/>
      <c r="B11" s="117"/>
      <c r="C11" s="117"/>
      <c r="D11" s="117"/>
      <c r="E11" s="117" t="s">
        <v>71</v>
      </c>
      <c r="F11" s="117" t="s">
        <v>72</v>
      </c>
      <c r="G11" s="117" t="s">
        <v>75</v>
      </c>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row>
    <row r="12" spans="1:33" x14ac:dyDescent="0.25">
      <c r="A12" s="117"/>
      <c r="B12" s="117"/>
      <c r="C12" s="117"/>
      <c r="D12" s="117"/>
      <c r="E12" s="117" t="s">
        <v>71</v>
      </c>
      <c r="F12" s="117" t="s">
        <v>72</v>
      </c>
      <c r="G12" s="117" t="s">
        <v>76</v>
      </c>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row>
    <row r="13" spans="1:33" x14ac:dyDescent="0.25">
      <c r="A13" s="117"/>
      <c r="B13" s="117"/>
      <c r="C13" s="117"/>
      <c r="D13" s="117"/>
      <c r="E13" s="117" t="s">
        <v>18</v>
      </c>
      <c r="F13" s="117" t="s">
        <v>19</v>
      </c>
      <c r="G13" s="117" t="s">
        <v>13</v>
      </c>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row>
    <row r="14" spans="1:33" x14ac:dyDescent="0.25">
      <c r="A14" s="117"/>
      <c r="B14" s="117"/>
      <c r="C14" s="117"/>
      <c r="D14" s="117"/>
      <c r="E14" s="117" t="s">
        <v>18</v>
      </c>
      <c r="F14" s="117" t="s">
        <v>19</v>
      </c>
      <c r="G14" s="117" t="s">
        <v>20</v>
      </c>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row>
    <row r="15" spans="1:33" x14ac:dyDescent="0.25">
      <c r="A15" s="117"/>
      <c r="B15" s="117"/>
      <c r="C15" s="117"/>
      <c r="D15" s="117"/>
      <c r="E15" s="117" t="s">
        <v>18</v>
      </c>
      <c r="F15" s="117" t="s">
        <v>19</v>
      </c>
      <c r="G15" s="117" t="s">
        <v>21</v>
      </c>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row>
    <row r="16" spans="1:33" x14ac:dyDescent="0.25">
      <c r="A16" s="117"/>
      <c r="B16" s="117"/>
      <c r="C16" s="117"/>
      <c r="D16" s="117"/>
      <c r="E16" s="117" t="s">
        <v>18</v>
      </c>
      <c r="F16" s="117" t="s">
        <v>19</v>
      </c>
      <c r="G16" s="117" t="s">
        <v>22</v>
      </c>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row>
    <row r="17" spans="1:10" x14ac:dyDescent="0.25">
      <c r="A17" s="117"/>
      <c r="B17" s="117"/>
      <c r="C17" s="117"/>
      <c r="D17" s="117"/>
      <c r="E17" s="117" t="s">
        <v>18</v>
      </c>
      <c r="F17" s="117" t="s">
        <v>19</v>
      </c>
      <c r="G17" s="117" t="s">
        <v>23</v>
      </c>
      <c r="H17" s="117"/>
      <c r="I17" s="117"/>
      <c r="J17" s="117"/>
    </row>
    <row r="18" spans="1:10" x14ac:dyDescent="0.25">
      <c r="A18" s="117"/>
      <c r="B18" s="117"/>
      <c r="C18" s="117"/>
      <c r="D18" s="117"/>
      <c r="E18" s="117" t="s">
        <v>18</v>
      </c>
      <c r="F18" s="117" t="s">
        <v>19</v>
      </c>
      <c r="G18" s="117" t="s">
        <v>13</v>
      </c>
      <c r="H18" s="117"/>
      <c r="I18" s="117"/>
      <c r="J18" s="117"/>
    </row>
    <row r="19" spans="1:10" x14ac:dyDescent="0.25">
      <c r="A19" s="117"/>
      <c r="B19" s="117"/>
      <c r="C19" s="117"/>
      <c r="D19" s="117"/>
      <c r="E19" s="117" t="s">
        <v>18</v>
      </c>
      <c r="F19" s="117" t="s">
        <v>19</v>
      </c>
      <c r="G19" s="117" t="s">
        <v>24</v>
      </c>
      <c r="H19" s="117"/>
      <c r="I19" s="117"/>
      <c r="J19" s="117"/>
    </row>
    <row r="20" spans="1:10" x14ac:dyDescent="0.25">
      <c r="A20" s="117"/>
      <c r="B20" s="117"/>
      <c r="C20" s="117"/>
      <c r="D20" s="117"/>
      <c r="E20" s="117" t="s">
        <v>18</v>
      </c>
      <c r="F20" s="117" t="s">
        <v>19</v>
      </c>
      <c r="G20" s="117" t="s">
        <v>25</v>
      </c>
      <c r="H20" s="117"/>
      <c r="I20" s="117"/>
      <c r="J20" s="117"/>
    </row>
    <row r="21" spans="1:10" x14ac:dyDescent="0.25">
      <c r="A21" s="117"/>
      <c r="B21" s="117"/>
      <c r="C21" s="117"/>
      <c r="D21" s="117"/>
      <c r="E21" s="117" t="s">
        <v>18</v>
      </c>
      <c r="F21" s="117" t="s">
        <v>19</v>
      </c>
      <c r="G21" s="117" t="s">
        <v>26</v>
      </c>
      <c r="H21" s="117"/>
      <c r="I21" s="117"/>
      <c r="J21" s="117"/>
    </row>
    <row r="22" spans="1:10" x14ac:dyDescent="0.25">
      <c r="A22" s="117"/>
      <c r="B22" s="117"/>
      <c r="C22" s="117"/>
      <c r="D22" s="117"/>
      <c r="E22" s="117" t="s">
        <v>18</v>
      </c>
      <c r="F22" s="117" t="s">
        <v>19</v>
      </c>
      <c r="G22" s="117" t="s">
        <v>27</v>
      </c>
      <c r="H22" s="117"/>
      <c r="I22" s="117"/>
      <c r="J22" s="117"/>
    </row>
    <row r="23" spans="1:10" x14ac:dyDescent="0.25">
      <c r="A23" s="117"/>
      <c r="B23" s="117"/>
      <c r="C23" s="117"/>
      <c r="D23" s="117"/>
      <c r="E23" s="117" t="s">
        <v>18</v>
      </c>
      <c r="F23" s="117" t="s">
        <v>19</v>
      </c>
      <c r="G23" s="117" t="s">
        <v>13</v>
      </c>
      <c r="H23" s="117"/>
      <c r="I23" s="117"/>
      <c r="J23" s="117"/>
    </row>
    <row r="24" spans="1:10" x14ac:dyDescent="0.25">
      <c r="A24" s="117"/>
      <c r="B24" s="117"/>
      <c r="C24" s="117"/>
      <c r="D24" s="117"/>
      <c r="E24" s="117" t="s">
        <v>18</v>
      </c>
      <c r="F24" s="117" t="s">
        <v>19</v>
      </c>
      <c r="G24" s="117" t="s">
        <v>28</v>
      </c>
      <c r="H24" s="117"/>
      <c r="I24" s="117"/>
      <c r="J24" s="117"/>
    </row>
    <row r="25" spans="1:10" x14ac:dyDescent="0.25">
      <c r="A25" s="117"/>
      <c r="B25" s="117"/>
      <c r="C25" s="117"/>
      <c r="D25" s="117"/>
      <c r="E25" s="117" t="s">
        <v>18</v>
      </c>
      <c r="F25" s="117" t="s">
        <v>19</v>
      </c>
      <c r="G25" s="117" t="s">
        <v>29</v>
      </c>
      <c r="H25" s="117"/>
      <c r="I25" s="117"/>
      <c r="J25" s="117"/>
    </row>
    <row r="26" spans="1:10" x14ac:dyDescent="0.25">
      <c r="A26" s="117"/>
      <c r="B26" s="117"/>
      <c r="C26" s="117"/>
      <c r="D26" s="117"/>
      <c r="E26" s="117" t="s">
        <v>18</v>
      </c>
      <c r="F26" s="117" t="s">
        <v>19</v>
      </c>
      <c r="G26" s="117" t="s">
        <v>30</v>
      </c>
      <c r="H26" s="117"/>
      <c r="I26" s="117"/>
      <c r="J26" s="117"/>
    </row>
    <row r="27" spans="1:10" x14ac:dyDescent="0.25">
      <c r="A27" s="117"/>
      <c r="B27" s="117"/>
      <c r="C27" s="117"/>
      <c r="D27" s="117"/>
      <c r="E27" s="117" t="s">
        <v>18</v>
      </c>
      <c r="F27" s="117" t="s">
        <v>19</v>
      </c>
      <c r="G27" s="117" t="s">
        <v>31</v>
      </c>
      <c r="H27" s="117"/>
      <c r="I27" s="117"/>
      <c r="J27" s="117"/>
    </row>
    <row r="28" spans="1:10" x14ac:dyDescent="0.25">
      <c r="A28" s="117"/>
      <c r="B28" s="117"/>
      <c r="C28" s="117"/>
      <c r="D28" s="117"/>
      <c r="E28" s="117" t="s">
        <v>18</v>
      </c>
      <c r="F28" s="117" t="s">
        <v>19</v>
      </c>
      <c r="G28" s="117" t="s">
        <v>13</v>
      </c>
      <c r="H28" s="117"/>
      <c r="I28" s="117"/>
      <c r="J28" s="117"/>
    </row>
    <row r="29" spans="1:10" x14ac:dyDescent="0.25">
      <c r="A29" s="117"/>
      <c r="B29" s="117"/>
      <c r="C29" s="117"/>
      <c r="D29" s="117"/>
      <c r="E29" s="117" t="s">
        <v>18</v>
      </c>
      <c r="F29" s="117" t="s">
        <v>19</v>
      </c>
      <c r="G29" s="117" t="s">
        <v>32</v>
      </c>
      <c r="H29" s="117"/>
      <c r="I29" s="117"/>
      <c r="J29" s="117"/>
    </row>
    <row r="30" spans="1:10" x14ac:dyDescent="0.25">
      <c r="A30" s="117"/>
      <c r="B30" s="117"/>
      <c r="C30" s="117"/>
      <c r="D30" s="117"/>
      <c r="E30" s="117" t="s">
        <v>18</v>
      </c>
      <c r="F30" s="117" t="s">
        <v>19</v>
      </c>
      <c r="G30" s="117" t="s">
        <v>33</v>
      </c>
      <c r="H30" s="117"/>
      <c r="I30" s="117"/>
      <c r="J30" s="117"/>
    </row>
    <row r="31" spans="1:10" x14ac:dyDescent="0.25">
      <c r="A31" s="117"/>
      <c r="B31" s="117"/>
      <c r="C31" s="117"/>
      <c r="D31" s="117"/>
      <c r="E31" s="117" t="s">
        <v>18</v>
      </c>
      <c r="F31" s="117" t="s">
        <v>19</v>
      </c>
      <c r="G31" s="117" t="s">
        <v>34</v>
      </c>
      <c r="H31" s="117"/>
      <c r="I31" s="117"/>
      <c r="J31" s="117"/>
    </row>
    <row r="32" spans="1:10" x14ac:dyDescent="0.25">
      <c r="A32" s="117"/>
      <c r="B32" s="117"/>
      <c r="C32" s="117"/>
      <c r="D32" s="117"/>
      <c r="E32" s="117" t="s">
        <v>18</v>
      </c>
      <c r="F32" s="117" t="s">
        <v>19</v>
      </c>
      <c r="G32" s="117" t="s">
        <v>35</v>
      </c>
      <c r="H32" s="117"/>
      <c r="I32" s="117"/>
      <c r="J32" s="1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workbookViewId="0">
      <selection activeCell="C14" sqref="C14"/>
    </sheetView>
  </sheetViews>
  <sheetFormatPr baseColWidth="10" defaultColWidth="9.140625" defaultRowHeight="15" x14ac:dyDescent="0.25"/>
  <cols>
    <col min="1" max="1" width="27.5703125" style="1" customWidth="1"/>
    <col min="2" max="2" width="12.7109375" style="1" customWidth="1"/>
    <col min="3" max="3" width="20.140625" style="1" customWidth="1"/>
    <col min="4" max="4" width="30.42578125" style="1" customWidth="1"/>
    <col min="5" max="5" width="24.7109375" style="1" customWidth="1"/>
    <col min="6" max="6" width="20.5703125" style="1" customWidth="1"/>
    <col min="7" max="11" width="30.42578125" style="1" customWidth="1"/>
    <col min="12" max="256" width="9.140625" style="1"/>
    <col min="257" max="257" width="27.5703125" style="1" customWidth="1"/>
    <col min="258" max="258" width="12.7109375" style="1" customWidth="1"/>
    <col min="259" max="259" width="20.140625" style="1" customWidth="1"/>
    <col min="260" max="260" width="30.42578125" style="1" customWidth="1"/>
    <col min="261" max="261" width="24.7109375" style="1" customWidth="1"/>
    <col min="262" max="262" width="20.5703125" style="1" customWidth="1"/>
    <col min="263" max="267" width="30.42578125" style="1" customWidth="1"/>
    <col min="268" max="512" width="9.140625" style="1"/>
    <col min="513" max="513" width="27.5703125" style="1" customWidth="1"/>
    <col min="514" max="514" width="12.7109375" style="1" customWidth="1"/>
    <col min="515" max="515" width="20.140625" style="1" customWidth="1"/>
    <col min="516" max="516" width="30.42578125" style="1" customWidth="1"/>
    <col min="517" max="517" width="24.7109375" style="1" customWidth="1"/>
    <col min="518" max="518" width="20.5703125" style="1" customWidth="1"/>
    <col min="519" max="523" width="30.42578125" style="1" customWidth="1"/>
    <col min="524" max="768" width="9.140625" style="1"/>
    <col min="769" max="769" width="27.5703125" style="1" customWidth="1"/>
    <col min="770" max="770" width="12.7109375" style="1" customWidth="1"/>
    <col min="771" max="771" width="20.140625" style="1" customWidth="1"/>
    <col min="772" max="772" width="30.42578125" style="1" customWidth="1"/>
    <col min="773" max="773" width="24.7109375" style="1" customWidth="1"/>
    <col min="774" max="774" width="20.5703125" style="1" customWidth="1"/>
    <col min="775" max="779" width="30.42578125" style="1" customWidth="1"/>
    <col min="780" max="1024" width="9.140625" style="1"/>
    <col min="1025" max="1025" width="27.5703125" style="1" customWidth="1"/>
    <col min="1026" max="1026" width="12.7109375" style="1" customWidth="1"/>
    <col min="1027" max="1027" width="20.140625" style="1" customWidth="1"/>
    <col min="1028" max="1028" width="30.42578125" style="1" customWidth="1"/>
    <col min="1029" max="1029" width="24.7109375" style="1" customWidth="1"/>
    <col min="1030" max="1030" width="20.5703125" style="1" customWidth="1"/>
    <col min="1031" max="1035" width="30.42578125" style="1" customWidth="1"/>
    <col min="1036" max="1280" width="9.140625" style="1"/>
    <col min="1281" max="1281" width="27.5703125" style="1" customWidth="1"/>
    <col min="1282" max="1282" width="12.7109375" style="1" customWidth="1"/>
    <col min="1283" max="1283" width="20.140625" style="1" customWidth="1"/>
    <col min="1284" max="1284" width="30.42578125" style="1" customWidth="1"/>
    <col min="1285" max="1285" width="24.7109375" style="1" customWidth="1"/>
    <col min="1286" max="1286" width="20.5703125" style="1" customWidth="1"/>
    <col min="1287" max="1291" width="30.42578125" style="1" customWidth="1"/>
    <col min="1292" max="1536" width="9.140625" style="1"/>
    <col min="1537" max="1537" width="27.5703125" style="1" customWidth="1"/>
    <col min="1538" max="1538" width="12.7109375" style="1" customWidth="1"/>
    <col min="1539" max="1539" width="20.140625" style="1" customWidth="1"/>
    <col min="1540" max="1540" width="30.42578125" style="1" customWidth="1"/>
    <col min="1541" max="1541" width="24.7109375" style="1" customWidth="1"/>
    <col min="1542" max="1542" width="20.5703125" style="1" customWidth="1"/>
    <col min="1543" max="1547" width="30.42578125" style="1" customWidth="1"/>
    <col min="1548" max="1792" width="9.140625" style="1"/>
    <col min="1793" max="1793" width="27.5703125" style="1" customWidth="1"/>
    <col min="1794" max="1794" width="12.7109375" style="1" customWidth="1"/>
    <col min="1795" max="1795" width="20.140625" style="1" customWidth="1"/>
    <col min="1796" max="1796" width="30.42578125" style="1" customWidth="1"/>
    <col min="1797" max="1797" width="24.7109375" style="1" customWidth="1"/>
    <col min="1798" max="1798" width="20.5703125" style="1" customWidth="1"/>
    <col min="1799" max="1803" width="30.42578125" style="1" customWidth="1"/>
    <col min="1804" max="2048" width="9.140625" style="1"/>
    <col min="2049" max="2049" width="27.5703125" style="1" customWidth="1"/>
    <col min="2050" max="2050" width="12.7109375" style="1" customWidth="1"/>
    <col min="2051" max="2051" width="20.140625" style="1" customWidth="1"/>
    <col min="2052" max="2052" width="30.42578125" style="1" customWidth="1"/>
    <col min="2053" max="2053" width="24.7109375" style="1" customWidth="1"/>
    <col min="2054" max="2054" width="20.5703125" style="1" customWidth="1"/>
    <col min="2055" max="2059" width="30.42578125" style="1" customWidth="1"/>
    <col min="2060" max="2304" width="9.140625" style="1"/>
    <col min="2305" max="2305" width="27.5703125" style="1" customWidth="1"/>
    <col min="2306" max="2306" width="12.7109375" style="1" customWidth="1"/>
    <col min="2307" max="2307" width="20.140625" style="1" customWidth="1"/>
    <col min="2308" max="2308" width="30.42578125" style="1" customWidth="1"/>
    <col min="2309" max="2309" width="24.7109375" style="1" customWidth="1"/>
    <col min="2310" max="2310" width="20.5703125" style="1" customWidth="1"/>
    <col min="2311" max="2315" width="30.42578125" style="1" customWidth="1"/>
    <col min="2316" max="2560" width="9.140625" style="1"/>
    <col min="2561" max="2561" width="27.5703125" style="1" customWidth="1"/>
    <col min="2562" max="2562" width="12.7109375" style="1" customWidth="1"/>
    <col min="2563" max="2563" width="20.140625" style="1" customWidth="1"/>
    <col min="2564" max="2564" width="30.42578125" style="1" customWidth="1"/>
    <col min="2565" max="2565" width="24.7109375" style="1" customWidth="1"/>
    <col min="2566" max="2566" width="20.5703125" style="1" customWidth="1"/>
    <col min="2567" max="2571" width="30.42578125" style="1" customWidth="1"/>
    <col min="2572" max="2816" width="9.140625" style="1"/>
    <col min="2817" max="2817" width="27.5703125" style="1" customWidth="1"/>
    <col min="2818" max="2818" width="12.7109375" style="1" customWidth="1"/>
    <col min="2819" max="2819" width="20.140625" style="1" customWidth="1"/>
    <col min="2820" max="2820" width="30.42578125" style="1" customWidth="1"/>
    <col min="2821" max="2821" width="24.7109375" style="1" customWidth="1"/>
    <col min="2822" max="2822" width="20.5703125" style="1" customWidth="1"/>
    <col min="2823" max="2827" width="30.42578125" style="1" customWidth="1"/>
    <col min="2828" max="3072" width="9.140625" style="1"/>
    <col min="3073" max="3073" width="27.5703125" style="1" customWidth="1"/>
    <col min="3074" max="3074" width="12.7109375" style="1" customWidth="1"/>
    <col min="3075" max="3075" width="20.140625" style="1" customWidth="1"/>
    <col min="3076" max="3076" width="30.42578125" style="1" customWidth="1"/>
    <col min="3077" max="3077" width="24.7109375" style="1" customWidth="1"/>
    <col min="3078" max="3078" width="20.5703125" style="1" customWidth="1"/>
    <col min="3079" max="3083" width="30.42578125" style="1" customWidth="1"/>
    <col min="3084" max="3328" width="9.140625" style="1"/>
    <col min="3329" max="3329" width="27.5703125" style="1" customWidth="1"/>
    <col min="3330" max="3330" width="12.7109375" style="1" customWidth="1"/>
    <col min="3331" max="3331" width="20.140625" style="1" customWidth="1"/>
    <col min="3332" max="3332" width="30.42578125" style="1" customWidth="1"/>
    <col min="3333" max="3333" width="24.7109375" style="1" customWidth="1"/>
    <col min="3334" max="3334" width="20.5703125" style="1" customWidth="1"/>
    <col min="3335" max="3339" width="30.42578125" style="1" customWidth="1"/>
    <col min="3340" max="3584" width="9.140625" style="1"/>
    <col min="3585" max="3585" width="27.5703125" style="1" customWidth="1"/>
    <col min="3586" max="3586" width="12.7109375" style="1" customWidth="1"/>
    <col min="3587" max="3587" width="20.140625" style="1" customWidth="1"/>
    <col min="3588" max="3588" width="30.42578125" style="1" customWidth="1"/>
    <col min="3589" max="3589" width="24.7109375" style="1" customWidth="1"/>
    <col min="3590" max="3590" width="20.5703125" style="1" customWidth="1"/>
    <col min="3591" max="3595" width="30.42578125" style="1" customWidth="1"/>
    <col min="3596" max="3840" width="9.140625" style="1"/>
    <col min="3841" max="3841" width="27.5703125" style="1" customWidth="1"/>
    <col min="3842" max="3842" width="12.7109375" style="1" customWidth="1"/>
    <col min="3843" max="3843" width="20.140625" style="1" customWidth="1"/>
    <col min="3844" max="3844" width="30.42578125" style="1" customWidth="1"/>
    <col min="3845" max="3845" width="24.7109375" style="1" customWidth="1"/>
    <col min="3846" max="3846" width="20.5703125" style="1" customWidth="1"/>
    <col min="3847" max="3851" width="30.42578125" style="1" customWidth="1"/>
    <col min="3852" max="4096" width="9.140625" style="1"/>
    <col min="4097" max="4097" width="27.5703125" style="1" customWidth="1"/>
    <col min="4098" max="4098" width="12.7109375" style="1" customWidth="1"/>
    <col min="4099" max="4099" width="20.140625" style="1" customWidth="1"/>
    <col min="4100" max="4100" width="30.42578125" style="1" customWidth="1"/>
    <col min="4101" max="4101" width="24.7109375" style="1" customWidth="1"/>
    <col min="4102" max="4102" width="20.5703125" style="1" customWidth="1"/>
    <col min="4103" max="4107" width="30.42578125" style="1" customWidth="1"/>
    <col min="4108" max="4352" width="9.140625" style="1"/>
    <col min="4353" max="4353" width="27.5703125" style="1" customWidth="1"/>
    <col min="4354" max="4354" width="12.7109375" style="1" customWidth="1"/>
    <col min="4355" max="4355" width="20.140625" style="1" customWidth="1"/>
    <col min="4356" max="4356" width="30.42578125" style="1" customWidth="1"/>
    <col min="4357" max="4357" width="24.7109375" style="1" customWidth="1"/>
    <col min="4358" max="4358" width="20.5703125" style="1" customWidth="1"/>
    <col min="4359" max="4363" width="30.42578125" style="1" customWidth="1"/>
    <col min="4364" max="4608" width="9.140625" style="1"/>
    <col min="4609" max="4609" width="27.5703125" style="1" customWidth="1"/>
    <col min="4610" max="4610" width="12.7109375" style="1" customWidth="1"/>
    <col min="4611" max="4611" width="20.140625" style="1" customWidth="1"/>
    <col min="4612" max="4612" width="30.42578125" style="1" customWidth="1"/>
    <col min="4613" max="4613" width="24.7109375" style="1" customWidth="1"/>
    <col min="4614" max="4614" width="20.5703125" style="1" customWidth="1"/>
    <col min="4615" max="4619" width="30.42578125" style="1" customWidth="1"/>
    <col min="4620" max="4864" width="9.140625" style="1"/>
    <col min="4865" max="4865" width="27.5703125" style="1" customWidth="1"/>
    <col min="4866" max="4866" width="12.7109375" style="1" customWidth="1"/>
    <col min="4867" max="4867" width="20.140625" style="1" customWidth="1"/>
    <col min="4868" max="4868" width="30.42578125" style="1" customWidth="1"/>
    <col min="4869" max="4869" width="24.7109375" style="1" customWidth="1"/>
    <col min="4870" max="4870" width="20.5703125" style="1" customWidth="1"/>
    <col min="4871" max="4875" width="30.42578125" style="1" customWidth="1"/>
    <col min="4876" max="5120" width="9.140625" style="1"/>
    <col min="5121" max="5121" width="27.5703125" style="1" customWidth="1"/>
    <col min="5122" max="5122" width="12.7109375" style="1" customWidth="1"/>
    <col min="5123" max="5123" width="20.140625" style="1" customWidth="1"/>
    <col min="5124" max="5124" width="30.42578125" style="1" customWidth="1"/>
    <col min="5125" max="5125" width="24.7109375" style="1" customWidth="1"/>
    <col min="5126" max="5126" width="20.5703125" style="1" customWidth="1"/>
    <col min="5127" max="5131" width="30.42578125" style="1" customWidth="1"/>
    <col min="5132" max="5376" width="9.140625" style="1"/>
    <col min="5377" max="5377" width="27.5703125" style="1" customWidth="1"/>
    <col min="5378" max="5378" width="12.7109375" style="1" customWidth="1"/>
    <col min="5379" max="5379" width="20.140625" style="1" customWidth="1"/>
    <col min="5380" max="5380" width="30.42578125" style="1" customWidth="1"/>
    <col min="5381" max="5381" width="24.7109375" style="1" customWidth="1"/>
    <col min="5382" max="5382" width="20.5703125" style="1" customWidth="1"/>
    <col min="5383" max="5387" width="30.42578125" style="1" customWidth="1"/>
    <col min="5388" max="5632" width="9.140625" style="1"/>
    <col min="5633" max="5633" width="27.5703125" style="1" customWidth="1"/>
    <col min="5634" max="5634" width="12.7109375" style="1" customWidth="1"/>
    <col min="5635" max="5635" width="20.140625" style="1" customWidth="1"/>
    <col min="5636" max="5636" width="30.42578125" style="1" customWidth="1"/>
    <col min="5637" max="5637" width="24.7109375" style="1" customWidth="1"/>
    <col min="5638" max="5638" width="20.5703125" style="1" customWidth="1"/>
    <col min="5639" max="5643" width="30.42578125" style="1" customWidth="1"/>
    <col min="5644" max="5888" width="9.140625" style="1"/>
    <col min="5889" max="5889" width="27.5703125" style="1" customWidth="1"/>
    <col min="5890" max="5890" width="12.7109375" style="1" customWidth="1"/>
    <col min="5891" max="5891" width="20.140625" style="1" customWidth="1"/>
    <col min="5892" max="5892" width="30.42578125" style="1" customWidth="1"/>
    <col min="5893" max="5893" width="24.7109375" style="1" customWidth="1"/>
    <col min="5894" max="5894" width="20.5703125" style="1" customWidth="1"/>
    <col min="5895" max="5899" width="30.42578125" style="1" customWidth="1"/>
    <col min="5900" max="6144" width="9.140625" style="1"/>
    <col min="6145" max="6145" width="27.5703125" style="1" customWidth="1"/>
    <col min="6146" max="6146" width="12.7109375" style="1" customWidth="1"/>
    <col min="6147" max="6147" width="20.140625" style="1" customWidth="1"/>
    <col min="6148" max="6148" width="30.42578125" style="1" customWidth="1"/>
    <col min="6149" max="6149" width="24.7109375" style="1" customWidth="1"/>
    <col min="6150" max="6150" width="20.5703125" style="1" customWidth="1"/>
    <col min="6151" max="6155" width="30.42578125" style="1" customWidth="1"/>
    <col min="6156" max="6400" width="9.140625" style="1"/>
    <col min="6401" max="6401" width="27.5703125" style="1" customWidth="1"/>
    <col min="6402" max="6402" width="12.7109375" style="1" customWidth="1"/>
    <col min="6403" max="6403" width="20.140625" style="1" customWidth="1"/>
    <col min="6404" max="6404" width="30.42578125" style="1" customWidth="1"/>
    <col min="6405" max="6405" width="24.7109375" style="1" customWidth="1"/>
    <col min="6406" max="6406" width="20.5703125" style="1" customWidth="1"/>
    <col min="6407" max="6411" width="30.42578125" style="1" customWidth="1"/>
    <col min="6412" max="6656" width="9.140625" style="1"/>
    <col min="6657" max="6657" width="27.5703125" style="1" customWidth="1"/>
    <col min="6658" max="6658" width="12.7109375" style="1" customWidth="1"/>
    <col min="6659" max="6659" width="20.140625" style="1" customWidth="1"/>
    <col min="6660" max="6660" width="30.42578125" style="1" customWidth="1"/>
    <col min="6661" max="6661" width="24.7109375" style="1" customWidth="1"/>
    <col min="6662" max="6662" width="20.5703125" style="1" customWidth="1"/>
    <col min="6663" max="6667" width="30.42578125" style="1" customWidth="1"/>
    <col min="6668" max="6912" width="9.140625" style="1"/>
    <col min="6913" max="6913" width="27.5703125" style="1" customWidth="1"/>
    <col min="6914" max="6914" width="12.7109375" style="1" customWidth="1"/>
    <col min="6915" max="6915" width="20.140625" style="1" customWidth="1"/>
    <col min="6916" max="6916" width="30.42578125" style="1" customWidth="1"/>
    <col min="6917" max="6917" width="24.7109375" style="1" customWidth="1"/>
    <col min="6918" max="6918" width="20.5703125" style="1" customWidth="1"/>
    <col min="6919" max="6923" width="30.42578125" style="1" customWidth="1"/>
    <col min="6924" max="7168" width="9.140625" style="1"/>
    <col min="7169" max="7169" width="27.5703125" style="1" customWidth="1"/>
    <col min="7170" max="7170" width="12.7109375" style="1" customWidth="1"/>
    <col min="7171" max="7171" width="20.140625" style="1" customWidth="1"/>
    <col min="7172" max="7172" width="30.42578125" style="1" customWidth="1"/>
    <col min="7173" max="7173" width="24.7109375" style="1" customWidth="1"/>
    <col min="7174" max="7174" width="20.5703125" style="1" customWidth="1"/>
    <col min="7175" max="7179" width="30.42578125" style="1" customWidth="1"/>
    <col min="7180" max="7424" width="9.140625" style="1"/>
    <col min="7425" max="7425" width="27.5703125" style="1" customWidth="1"/>
    <col min="7426" max="7426" width="12.7109375" style="1" customWidth="1"/>
    <col min="7427" max="7427" width="20.140625" style="1" customWidth="1"/>
    <col min="7428" max="7428" width="30.42578125" style="1" customWidth="1"/>
    <col min="7429" max="7429" width="24.7109375" style="1" customWidth="1"/>
    <col min="7430" max="7430" width="20.5703125" style="1" customWidth="1"/>
    <col min="7431" max="7435" width="30.42578125" style="1" customWidth="1"/>
    <col min="7436" max="7680" width="9.140625" style="1"/>
    <col min="7681" max="7681" width="27.5703125" style="1" customWidth="1"/>
    <col min="7682" max="7682" width="12.7109375" style="1" customWidth="1"/>
    <col min="7683" max="7683" width="20.140625" style="1" customWidth="1"/>
    <col min="7684" max="7684" width="30.42578125" style="1" customWidth="1"/>
    <col min="7685" max="7685" width="24.7109375" style="1" customWidth="1"/>
    <col min="7686" max="7686" width="20.5703125" style="1" customWidth="1"/>
    <col min="7687" max="7691" width="30.42578125" style="1" customWidth="1"/>
    <col min="7692" max="7936" width="9.140625" style="1"/>
    <col min="7937" max="7937" width="27.5703125" style="1" customWidth="1"/>
    <col min="7938" max="7938" width="12.7109375" style="1" customWidth="1"/>
    <col min="7939" max="7939" width="20.140625" style="1" customWidth="1"/>
    <col min="7940" max="7940" width="30.42578125" style="1" customWidth="1"/>
    <col min="7941" max="7941" width="24.7109375" style="1" customWidth="1"/>
    <col min="7942" max="7942" width="20.5703125" style="1" customWidth="1"/>
    <col min="7943" max="7947" width="30.42578125" style="1" customWidth="1"/>
    <col min="7948" max="8192" width="9.140625" style="1"/>
    <col min="8193" max="8193" width="27.5703125" style="1" customWidth="1"/>
    <col min="8194" max="8194" width="12.7109375" style="1" customWidth="1"/>
    <col min="8195" max="8195" width="20.140625" style="1" customWidth="1"/>
    <col min="8196" max="8196" width="30.42578125" style="1" customWidth="1"/>
    <col min="8197" max="8197" width="24.7109375" style="1" customWidth="1"/>
    <col min="8198" max="8198" width="20.5703125" style="1" customWidth="1"/>
    <col min="8199" max="8203" width="30.42578125" style="1" customWidth="1"/>
    <col min="8204" max="8448" width="9.140625" style="1"/>
    <col min="8449" max="8449" width="27.5703125" style="1" customWidth="1"/>
    <col min="8450" max="8450" width="12.7109375" style="1" customWidth="1"/>
    <col min="8451" max="8451" width="20.140625" style="1" customWidth="1"/>
    <col min="8452" max="8452" width="30.42578125" style="1" customWidth="1"/>
    <col min="8453" max="8453" width="24.7109375" style="1" customWidth="1"/>
    <col min="8454" max="8454" width="20.5703125" style="1" customWidth="1"/>
    <col min="8455" max="8459" width="30.42578125" style="1" customWidth="1"/>
    <col min="8460" max="8704" width="9.140625" style="1"/>
    <col min="8705" max="8705" width="27.5703125" style="1" customWidth="1"/>
    <col min="8706" max="8706" width="12.7109375" style="1" customWidth="1"/>
    <col min="8707" max="8707" width="20.140625" style="1" customWidth="1"/>
    <col min="8708" max="8708" width="30.42578125" style="1" customWidth="1"/>
    <col min="8709" max="8709" width="24.7109375" style="1" customWidth="1"/>
    <col min="8710" max="8710" width="20.5703125" style="1" customWidth="1"/>
    <col min="8711" max="8715" width="30.42578125" style="1" customWidth="1"/>
    <col min="8716" max="8960" width="9.140625" style="1"/>
    <col min="8961" max="8961" width="27.5703125" style="1" customWidth="1"/>
    <col min="8962" max="8962" width="12.7109375" style="1" customWidth="1"/>
    <col min="8963" max="8963" width="20.140625" style="1" customWidth="1"/>
    <col min="8964" max="8964" width="30.42578125" style="1" customWidth="1"/>
    <col min="8965" max="8965" width="24.7109375" style="1" customWidth="1"/>
    <col min="8966" max="8966" width="20.5703125" style="1" customWidth="1"/>
    <col min="8967" max="8971" width="30.42578125" style="1" customWidth="1"/>
    <col min="8972" max="9216" width="9.140625" style="1"/>
    <col min="9217" max="9217" width="27.5703125" style="1" customWidth="1"/>
    <col min="9218" max="9218" width="12.7109375" style="1" customWidth="1"/>
    <col min="9219" max="9219" width="20.140625" style="1" customWidth="1"/>
    <col min="9220" max="9220" width="30.42578125" style="1" customWidth="1"/>
    <col min="9221" max="9221" width="24.7109375" style="1" customWidth="1"/>
    <col min="9222" max="9222" width="20.5703125" style="1" customWidth="1"/>
    <col min="9223" max="9227" width="30.42578125" style="1" customWidth="1"/>
    <col min="9228" max="9472" width="9.140625" style="1"/>
    <col min="9473" max="9473" width="27.5703125" style="1" customWidth="1"/>
    <col min="9474" max="9474" width="12.7109375" style="1" customWidth="1"/>
    <col min="9475" max="9475" width="20.140625" style="1" customWidth="1"/>
    <col min="9476" max="9476" width="30.42578125" style="1" customWidth="1"/>
    <col min="9477" max="9477" width="24.7109375" style="1" customWidth="1"/>
    <col min="9478" max="9478" width="20.5703125" style="1" customWidth="1"/>
    <col min="9479" max="9483" width="30.42578125" style="1" customWidth="1"/>
    <col min="9484" max="9728" width="9.140625" style="1"/>
    <col min="9729" max="9729" width="27.5703125" style="1" customWidth="1"/>
    <col min="9730" max="9730" width="12.7109375" style="1" customWidth="1"/>
    <col min="9731" max="9731" width="20.140625" style="1" customWidth="1"/>
    <col min="9732" max="9732" width="30.42578125" style="1" customWidth="1"/>
    <col min="9733" max="9733" width="24.7109375" style="1" customWidth="1"/>
    <col min="9734" max="9734" width="20.5703125" style="1" customWidth="1"/>
    <col min="9735" max="9739" width="30.42578125" style="1" customWidth="1"/>
    <col min="9740" max="9984" width="9.140625" style="1"/>
    <col min="9985" max="9985" width="27.5703125" style="1" customWidth="1"/>
    <col min="9986" max="9986" width="12.7109375" style="1" customWidth="1"/>
    <col min="9987" max="9987" width="20.140625" style="1" customWidth="1"/>
    <col min="9988" max="9988" width="30.42578125" style="1" customWidth="1"/>
    <col min="9989" max="9989" width="24.7109375" style="1" customWidth="1"/>
    <col min="9990" max="9990" width="20.5703125" style="1" customWidth="1"/>
    <col min="9991" max="9995" width="30.42578125" style="1" customWidth="1"/>
    <col min="9996" max="10240" width="9.140625" style="1"/>
    <col min="10241" max="10241" width="27.5703125" style="1" customWidth="1"/>
    <col min="10242" max="10242" width="12.7109375" style="1" customWidth="1"/>
    <col min="10243" max="10243" width="20.140625" style="1" customWidth="1"/>
    <col min="10244" max="10244" width="30.42578125" style="1" customWidth="1"/>
    <col min="10245" max="10245" width="24.7109375" style="1" customWidth="1"/>
    <col min="10246" max="10246" width="20.5703125" style="1" customWidth="1"/>
    <col min="10247" max="10251" width="30.42578125" style="1" customWidth="1"/>
    <col min="10252" max="10496" width="9.140625" style="1"/>
    <col min="10497" max="10497" width="27.5703125" style="1" customWidth="1"/>
    <col min="10498" max="10498" width="12.7109375" style="1" customWidth="1"/>
    <col min="10499" max="10499" width="20.140625" style="1" customWidth="1"/>
    <col min="10500" max="10500" width="30.42578125" style="1" customWidth="1"/>
    <col min="10501" max="10501" width="24.7109375" style="1" customWidth="1"/>
    <col min="10502" max="10502" width="20.5703125" style="1" customWidth="1"/>
    <col min="10503" max="10507" width="30.42578125" style="1" customWidth="1"/>
    <col min="10508" max="10752" width="9.140625" style="1"/>
    <col min="10753" max="10753" width="27.5703125" style="1" customWidth="1"/>
    <col min="10754" max="10754" width="12.7109375" style="1" customWidth="1"/>
    <col min="10755" max="10755" width="20.140625" style="1" customWidth="1"/>
    <col min="10756" max="10756" width="30.42578125" style="1" customWidth="1"/>
    <col min="10757" max="10757" width="24.7109375" style="1" customWidth="1"/>
    <col min="10758" max="10758" width="20.5703125" style="1" customWidth="1"/>
    <col min="10759" max="10763" width="30.42578125" style="1" customWidth="1"/>
    <col min="10764" max="11008" width="9.140625" style="1"/>
    <col min="11009" max="11009" width="27.5703125" style="1" customWidth="1"/>
    <col min="11010" max="11010" width="12.7109375" style="1" customWidth="1"/>
    <col min="11011" max="11011" width="20.140625" style="1" customWidth="1"/>
    <col min="11012" max="11012" width="30.42578125" style="1" customWidth="1"/>
    <col min="11013" max="11013" width="24.7109375" style="1" customWidth="1"/>
    <col min="11014" max="11014" width="20.5703125" style="1" customWidth="1"/>
    <col min="11015" max="11019" width="30.42578125" style="1" customWidth="1"/>
    <col min="11020" max="11264" width="9.140625" style="1"/>
    <col min="11265" max="11265" width="27.5703125" style="1" customWidth="1"/>
    <col min="11266" max="11266" width="12.7109375" style="1" customWidth="1"/>
    <col min="11267" max="11267" width="20.140625" style="1" customWidth="1"/>
    <col min="11268" max="11268" width="30.42578125" style="1" customWidth="1"/>
    <col min="11269" max="11269" width="24.7109375" style="1" customWidth="1"/>
    <col min="11270" max="11270" width="20.5703125" style="1" customWidth="1"/>
    <col min="11271" max="11275" width="30.42578125" style="1" customWidth="1"/>
    <col min="11276" max="11520" width="9.140625" style="1"/>
    <col min="11521" max="11521" width="27.5703125" style="1" customWidth="1"/>
    <col min="11522" max="11522" width="12.7109375" style="1" customWidth="1"/>
    <col min="11523" max="11523" width="20.140625" style="1" customWidth="1"/>
    <col min="11524" max="11524" width="30.42578125" style="1" customWidth="1"/>
    <col min="11525" max="11525" width="24.7109375" style="1" customWidth="1"/>
    <col min="11526" max="11526" width="20.5703125" style="1" customWidth="1"/>
    <col min="11527" max="11531" width="30.42578125" style="1" customWidth="1"/>
    <col min="11532" max="11776" width="9.140625" style="1"/>
    <col min="11777" max="11777" width="27.5703125" style="1" customWidth="1"/>
    <col min="11778" max="11778" width="12.7109375" style="1" customWidth="1"/>
    <col min="11779" max="11779" width="20.140625" style="1" customWidth="1"/>
    <col min="11780" max="11780" width="30.42578125" style="1" customWidth="1"/>
    <col min="11781" max="11781" width="24.7109375" style="1" customWidth="1"/>
    <col min="11782" max="11782" width="20.5703125" style="1" customWidth="1"/>
    <col min="11783" max="11787" width="30.42578125" style="1" customWidth="1"/>
    <col min="11788" max="12032" width="9.140625" style="1"/>
    <col min="12033" max="12033" width="27.5703125" style="1" customWidth="1"/>
    <col min="12034" max="12034" width="12.7109375" style="1" customWidth="1"/>
    <col min="12035" max="12035" width="20.140625" style="1" customWidth="1"/>
    <col min="12036" max="12036" width="30.42578125" style="1" customWidth="1"/>
    <col min="12037" max="12037" width="24.7109375" style="1" customWidth="1"/>
    <col min="12038" max="12038" width="20.5703125" style="1" customWidth="1"/>
    <col min="12039" max="12043" width="30.42578125" style="1" customWidth="1"/>
    <col min="12044" max="12288" width="9.140625" style="1"/>
    <col min="12289" max="12289" width="27.5703125" style="1" customWidth="1"/>
    <col min="12290" max="12290" width="12.7109375" style="1" customWidth="1"/>
    <col min="12291" max="12291" width="20.140625" style="1" customWidth="1"/>
    <col min="12292" max="12292" width="30.42578125" style="1" customWidth="1"/>
    <col min="12293" max="12293" width="24.7109375" style="1" customWidth="1"/>
    <col min="12294" max="12294" width="20.5703125" style="1" customWidth="1"/>
    <col min="12295" max="12299" width="30.42578125" style="1" customWidth="1"/>
    <col min="12300" max="12544" width="9.140625" style="1"/>
    <col min="12545" max="12545" width="27.5703125" style="1" customWidth="1"/>
    <col min="12546" max="12546" width="12.7109375" style="1" customWidth="1"/>
    <col min="12547" max="12547" width="20.140625" style="1" customWidth="1"/>
    <col min="12548" max="12548" width="30.42578125" style="1" customWidth="1"/>
    <col min="12549" max="12549" width="24.7109375" style="1" customWidth="1"/>
    <col min="12550" max="12550" width="20.5703125" style="1" customWidth="1"/>
    <col min="12551" max="12555" width="30.42578125" style="1" customWidth="1"/>
    <col min="12556" max="12800" width="9.140625" style="1"/>
    <col min="12801" max="12801" width="27.5703125" style="1" customWidth="1"/>
    <col min="12802" max="12802" width="12.7109375" style="1" customWidth="1"/>
    <col min="12803" max="12803" width="20.140625" style="1" customWidth="1"/>
    <col min="12804" max="12804" width="30.42578125" style="1" customWidth="1"/>
    <col min="12805" max="12805" width="24.7109375" style="1" customWidth="1"/>
    <col min="12806" max="12806" width="20.5703125" style="1" customWidth="1"/>
    <col min="12807" max="12811" width="30.42578125" style="1" customWidth="1"/>
    <col min="12812" max="13056" width="9.140625" style="1"/>
    <col min="13057" max="13057" width="27.5703125" style="1" customWidth="1"/>
    <col min="13058" max="13058" width="12.7109375" style="1" customWidth="1"/>
    <col min="13059" max="13059" width="20.140625" style="1" customWidth="1"/>
    <col min="13060" max="13060" width="30.42578125" style="1" customWidth="1"/>
    <col min="13061" max="13061" width="24.7109375" style="1" customWidth="1"/>
    <col min="13062" max="13062" width="20.5703125" style="1" customWidth="1"/>
    <col min="13063" max="13067" width="30.42578125" style="1" customWidth="1"/>
    <col min="13068" max="13312" width="9.140625" style="1"/>
    <col min="13313" max="13313" width="27.5703125" style="1" customWidth="1"/>
    <col min="13314" max="13314" width="12.7109375" style="1" customWidth="1"/>
    <col min="13315" max="13315" width="20.140625" style="1" customWidth="1"/>
    <col min="13316" max="13316" width="30.42578125" style="1" customWidth="1"/>
    <col min="13317" max="13317" width="24.7109375" style="1" customWidth="1"/>
    <col min="13318" max="13318" width="20.5703125" style="1" customWidth="1"/>
    <col min="13319" max="13323" width="30.42578125" style="1" customWidth="1"/>
    <col min="13324" max="13568" width="9.140625" style="1"/>
    <col min="13569" max="13569" width="27.5703125" style="1" customWidth="1"/>
    <col min="13570" max="13570" width="12.7109375" style="1" customWidth="1"/>
    <col min="13571" max="13571" width="20.140625" style="1" customWidth="1"/>
    <col min="13572" max="13572" width="30.42578125" style="1" customWidth="1"/>
    <col min="13573" max="13573" width="24.7109375" style="1" customWidth="1"/>
    <col min="13574" max="13574" width="20.5703125" style="1" customWidth="1"/>
    <col min="13575" max="13579" width="30.42578125" style="1" customWidth="1"/>
    <col min="13580" max="13824" width="9.140625" style="1"/>
    <col min="13825" max="13825" width="27.5703125" style="1" customWidth="1"/>
    <col min="13826" max="13826" width="12.7109375" style="1" customWidth="1"/>
    <col min="13827" max="13827" width="20.140625" style="1" customWidth="1"/>
    <col min="13828" max="13828" width="30.42578125" style="1" customWidth="1"/>
    <col min="13829" max="13829" width="24.7109375" style="1" customWidth="1"/>
    <col min="13830" max="13830" width="20.5703125" style="1" customWidth="1"/>
    <col min="13831" max="13835" width="30.42578125" style="1" customWidth="1"/>
    <col min="13836" max="14080" width="9.140625" style="1"/>
    <col min="14081" max="14081" width="27.5703125" style="1" customWidth="1"/>
    <col min="14082" max="14082" width="12.7109375" style="1" customWidth="1"/>
    <col min="14083" max="14083" width="20.140625" style="1" customWidth="1"/>
    <col min="14084" max="14084" width="30.42578125" style="1" customWidth="1"/>
    <col min="14085" max="14085" width="24.7109375" style="1" customWidth="1"/>
    <col min="14086" max="14086" width="20.5703125" style="1" customWidth="1"/>
    <col min="14087" max="14091" width="30.42578125" style="1" customWidth="1"/>
    <col min="14092" max="14336" width="9.140625" style="1"/>
    <col min="14337" max="14337" width="27.5703125" style="1" customWidth="1"/>
    <col min="14338" max="14338" width="12.7109375" style="1" customWidth="1"/>
    <col min="14339" max="14339" width="20.140625" style="1" customWidth="1"/>
    <col min="14340" max="14340" width="30.42578125" style="1" customWidth="1"/>
    <col min="14341" max="14341" width="24.7109375" style="1" customWidth="1"/>
    <col min="14342" max="14342" width="20.5703125" style="1" customWidth="1"/>
    <col min="14343" max="14347" width="30.42578125" style="1" customWidth="1"/>
    <col min="14348" max="14592" width="9.140625" style="1"/>
    <col min="14593" max="14593" width="27.5703125" style="1" customWidth="1"/>
    <col min="14594" max="14594" width="12.7109375" style="1" customWidth="1"/>
    <col min="14595" max="14595" width="20.140625" style="1" customWidth="1"/>
    <col min="14596" max="14596" width="30.42578125" style="1" customWidth="1"/>
    <col min="14597" max="14597" width="24.7109375" style="1" customWidth="1"/>
    <col min="14598" max="14598" width="20.5703125" style="1" customWidth="1"/>
    <col min="14599" max="14603" width="30.42578125" style="1" customWidth="1"/>
    <col min="14604" max="14848" width="9.140625" style="1"/>
    <col min="14849" max="14849" width="27.5703125" style="1" customWidth="1"/>
    <col min="14850" max="14850" width="12.7109375" style="1" customWidth="1"/>
    <col min="14851" max="14851" width="20.140625" style="1" customWidth="1"/>
    <col min="14852" max="14852" width="30.42578125" style="1" customWidth="1"/>
    <col min="14853" max="14853" width="24.7109375" style="1" customWidth="1"/>
    <col min="14854" max="14854" width="20.5703125" style="1" customWidth="1"/>
    <col min="14855" max="14859" width="30.42578125" style="1" customWidth="1"/>
    <col min="14860" max="15104" width="9.140625" style="1"/>
    <col min="15105" max="15105" width="27.5703125" style="1" customWidth="1"/>
    <col min="15106" max="15106" width="12.7109375" style="1" customWidth="1"/>
    <col min="15107" max="15107" width="20.140625" style="1" customWidth="1"/>
    <col min="15108" max="15108" width="30.42578125" style="1" customWidth="1"/>
    <col min="15109" max="15109" width="24.7109375" style="1" customWidth="1"/>
    <col min="15110" max="15110" width="20.5703125" style="1" customWidth="1"/>
    <col min="15111" max="15115" width="30.42578125" style="1" customWidth="1"/>
    <col min="15116" max="15360" width="9.140625" style="1"/>
    <col min="15361" max="15361" width="27.5703125" style="1" customWidth="1"/>
    <col min="15362" max="15362" width="12.7109375" style="1" customWidth="1"/>
    <col min="15363" max="15363" width="20.140625" style="1" customWidth="1"/>
    <col min="15364" max="15364" width="30.42578125" style="1" customWidth="1"/>
    <col min="15365" max="15365" width="24.7109375" style="1" customWidth="1"/>
    <col min="15366" max="15366" width="20.5703125" style="1" customWidth="1"/>
    <col min="15367" max="15371" width="30.42578125" style="1" customWidth="1"/>
    <col min="15372" max="15616" width="9.140625" style="1"/>
    <col min="15617" max="15617" width="27.5703125" style="1" customWidth="1"/>
    <col min="15618" max="15618" width="12.7109375" style="1" customWidth="1"/>
    <col min="15619" max="15619" width="20.140625" style="1" customWidth="1"/>
    <col min="15620" max="15620" width="30.42578125" style="1" customWidth="1"/>
    <col min="15621" max="15621" width="24.7109375" style="1" customWidth="1"/>
    <col min="15622" max="15622" width="20.5703125" style="1" customWidth="1"/>
    <col min="15623" max="15627" width="30.42578125" style="1" customWidth="1"/>
    <col min="15628" max="15872" width="9.140625" style="1"/>
    <col min="15873" max="15873" width="27.5703125" style="1" customWidth="1"/>
    <col min="15874" max="15874" width="12.7109375" style="1" customWidth="1"/>
    <col min="15875" max="15875" width="20.140625" style="1" customWidth="1"/>
    <col min="15876" max="15876" width="30.42578125" style="1" customWidth="1"/>
    <col min="15877" max="15877" width="24.7109375" style="1" customWidth="1"/>
    <col min="15878" max="15878" width="20.5703125" style="1" customWidth="1"/>
    <col min="15879" max="15883" width="30.42578125" style="1" customWidth="1"/>
    <col min="15884" max="16128" width="9.140625" style="1"/>
    <col min="16129" max="16129" width="27.5703125" style="1" customWidth="1"/>
    <col min="16130" max="16130" width="12.7109375" style="1" customWidth="1"/>
    <col min="16131" max="16131" width="20.140625" style="1" customWidth="1"/>
    <col min="16132" max="16132" width="30.42578125" style="1" customWidth="1"/>
    <col min="16133" max="16133" width="24.7109375" style="1" customWidth="1"/>
    <col min="16134" max="16134" width="20.5703125" style="1" customWidth="1"/>
    <col min="16135" max="16139" width="30.42578125" style="1" customWidth="1"/>
    <col min="16140" max="16384" width="9.140625" style="1"/>
  </cols>
  <sheetData>
    <row r="1" spans="1:6" ht="22.5" customHeight="1" x14ac:dyDescent="0.25">
      <c r="A1" s="107" t="s">
        <v>36</v>
      </c>
      <c r="B1" s="107"/>
      <c r="C1" s="107"/>
      <c r="D1" s="107"/>
      <c r="E1" s="107"/>
      <c r="F1" s="107"/>
    </row>
    <row r="2" spans="1:6" ht="23.25" customHeight="1" x14ac:dyDescent="0.4">
      <c r="A2" s="2"/>
      <c r="B2" s="2"/>
      <c r="C2" s="2"/>
      <c r="D2" s="2"/>
      <c r="E2" s="2"/>
      <c r="F2" s="2"/>
    </row>
    <row r="3" spans="1:6" ht="15.4" x14ac:dyDescent="0.4">
      <c r="A3" s="3" t="s">
        <v>37</v>
      </c>
      <c r="B3" s="108">
        <f>'[1]Données brutes csv'!B3</f>
        <v>0</v>
      </c>
      <c r="C3" s="108"/>
      <c r="D3" s="108"/>
      <c r="E3" s="108"/>
      <c r="F3" s="108"/>
    </row>
    <row r="5" spans="1:6" x14ac:dyDescent="0.25">
      <c r="A5" s="109" t="s">
        <v>38</v>
      </c>
      <c r="B5" s="109"/>
      <c r="D5" s="1" t="s">
        <v>39</v>
      </c>
      <c r="E5" s="4"/>
    </row>
    <row r="8" spans="1:6" ht="26.25" customHeight="1" x14ac:dyDescent="0.25">
      <c r="B8" s="5" t="s">
        <v>40</v>
      </c>
      <c r="C8" s="6" t="s">
        <v>41</v>
      </c>
      <c r="D8" s="5" t="s">
        <v>42</v>
      </c>
      <c r="E8" s="6" t="s">
        <v>41</v>
      </c>
    </row>
    <row r="9" spans="1:6" ht="14.65" x14ac:dyDescent="0.4">
      <c r="B9" s="5" t="s">
        <v>43</v>
      </c>
      <c r="C9" s="7" t="s">
        <v>44</v>
      </c>
      <c r="D9" s="5" t="s">
        <v>45</v>
      </c>
      <c r="E9" s="8">
        <v>1.5</v>
      </c>
    </row>
    <row r="10" spans="1:6" ht="14.65" x14ac:dyDescent="0.4">
      <c r="B10" s="5" t="s">
        <v>46</v>
      </c>
      <c r="C10" s="7" t="s">
        <v>47</v>
      </c>
      <c r="F10" s="9"/>
    </row>
    <row r="11" spans="1:6" ht="14.65" x14ac:dyDescent="0.4">
      <c r="B11" s="10"/>
      <c r="C11" s="11"/>
      <c r="F11" s="9"/>
    </row>
    <row r="12" spans="1:6" ht="14.65" x14ac:dyDescent="0.4">
      <c r="B12" s="10"/>
      <c r="C12" s="11"/>
      <c r="F12" s="9"/>
    </row>
    <row r="13" spans="1:6" ht="14.65" x14ac:dyDescent="0.4">
      <c r="B13" s="10"/>
      <c r="C13" s="11"/>
      <c r="F13" s="9"/>
    </row>
    <row r="14" spans="1:6" ht="14.65" x14ac:dyDescent="0.4">
      <c r="A14" s="12" t="s">
        <v>48</v>
      </c>
      <c r="B14" s="12"/>
      <c r="C14" s="13">
        <f>'Données brutes'!H4</f>
        <v>0</v>
      </c>
      <c r="D14"/>
      <c r="E14"/>
    </row>
    <row r="15" spans="1:6" ht="14.65" x14ac:dyDescent="0.4">
      <c r="A15" t="s">
        <v>49</v>
      </c>
      <c r="B15"/>
      <c r="C15" s="13">
        <f>'Données brutes'!H7</f>
        <v>0</v>
      </c>
      <c r="D15" s="14"/>
      <c r="E15" s="15"/>
      <c r="F15" s="16"/>
    </row>
    <row r="16" spans="1:6" ht="14.65" x14ac:dyDescent="0.4">
      <c r="A16"/>
      <c r="B16"/>
      <c r="C16"/>
      <c r="D16" s="17"/>
      <c r="E16"/>
    </row>
    <row r="17" spans="1:6" ht="14.65" x14ac:dyDescent="0.4">
      <c r="A17" s="110" t="s">
        <v>50</v>
      </c>
      <c r="B17" s="110"/>
      <c r="C17" s="18" t="e">
        <f>C15/C14</f>
        <v>#DIV/0!</v>
      </c>
      <c r="D17"/>
      <c r="E17"/>
    </row>
    <row r="18" spans="1:6" ht="14.65" x14ac:dyDescent="0.4">
      <c r="A18"/>
      <c r="B18"/>
      <c r="C18"/>
      <c r="D18"/>
      <c r="E18"/>
    </row>
    <row r="19" spans="1:6" thickBot="1" x14ac:dyDescent="0.45">
      <c r="A19"/>
      <c r="B19"/>
      <c r="C19"/>
      <c r="D19"/>
      <c r="E19"/>
    </row>
    <row r="20" spans="1:6" x14ac:dyDescent="0.25">
      <c r="B20"/>
      <c r="C20" s="99" t="s">
        <v>51</v>
      </c>
      <c r="D20" s="101" t="s">
        <v>52</v>
      </c>
      <c r="E20" s="103" t="s">
        <v>53</v>
      </c>
      <c r="F20" s="105" t="s">
        <v>42</v>
      </c>
    </row>
    <row r="21" spans="1:6" ht="15.75" thickBot="1" x14ac:dyDescent="0.3">
      <c r="B21"/>
      <c r="C21" s="100"/>
      <c r="D21" s="102"/>
      <c r="E21" s="104"/>
      <c r="F21" s="106"/>
    </row>
    <row r="22" spans="1:6" x14ac:dyDescent="0.25">
      <c r="A22" s="20"/>
      <c r="B22" s="21" t="s">
        <v>54</v>
      </c>
      <c r="C22" s="22">
        <f>'Données brutes'!H11</f>
        <v>0</v>
      </c>
      <c r="D22" s="46" t="e">
        <f>C22/C14</f>
        <v>#DIV/0!</v>
      </c>
      <c r="E22" s="93" t="str">
        <f>IF(C24=0, "NA", C23/C24)</f>
        <v>NA</v>
      </c>
      <c r="F22" s="96" t="e">
        <f>IF($C$9="oui", IF(E22="NA", 0, IF(E22&lt;=2, D22, (C24+$E$9*C24)/$C$14)), IF(E22&gt;=1, D22, (C23+C23/$E$9)/$C$14))</f>
        <v>#DIV/0!</v>
      </c>
    </row>
    <row r="23" spans="1:6" x14ac:dyDescent="0.25">
      <c r="B23" s="24" t="s">
        <v>55</v>
      </c>
      <c r="C23" s="25">
        <f>'Données brutes'!H14</f>
        <v>0</v>
      </c>
      <c r="D23" s="47" t="e">
        <f>C23/C22</f>
        <v>#DIV/0!</v>
      </c>
      <c r="E23" s="94"/>
      <c r="F23" s="97" t="e">
        <f>IF(AND(D23&gt;=1, D23&lt;=3), C23, IF(H10=oui, (B25+K19*B25)/B23, (B24+B24/K19)))</f>
        <v>#DIV/0!</v>
      </c>
    </row>
    <row r="24" spans="1:6" ht="15.75" thickBot="1" x14ac:dyDescent="0.3">
      <c r="B24" s="27" t="s">
        <v>56</v>
      </c>
      <c r="C24" s="28">
        <f>'Données brutes'!H15</f>
        <v>0</v>
      </c>
      <c r="D24" s="48" t="e">
        <f>C24/C22</f>
        <v>#DIV/0!</v>
      </c>
      <c r="E24" s="95"/>
      <c r="F24" s="98" t="e">
        <f>IF(AND(D24&gt;=1, D24&lt;=3), C24, IF(J9=oui, (B26+F20*B26)/B24, (B25+B25/F20)))</f>
        <v>#DIV/0!</v>
      </c>
    </row>
    <row r="25" spans="1:6" x14ac:dyDescent="0.25">
      <c r="B25" s="19" t="s">
        <v>57</v>
      </c>
      <c r="C25" s="22">
        <f>'Données brutes'!H12</f>
        <v>0</v>
      </c>
      <c r="D25" s="49" t="e">
        <f>C25/$C$14</f>
        <v>#DIV/0!</v>
      </c>
      <c r="E25" s="93" t="str">
        <f>IF(C27=0, "NA", C26/C27)</f>
        <v>NA</v>
      </c>
      <c r="F25" s="96" t="e">
        <f>IF($C$9="oui", IF(E25="NA", 0, IF(E25&lt;=2, D25, (C27+$E$9*C27)/$C$14)), IF(E25&gt;=1, D25, (C26+C26/$E$9)/$C$14))</f>
        <v>#DIV/0!</v>
      </c>
    </row>
    <row r="26" spans="1:6" x14ac:dyDescent="0.25">
      <c r="B26" s="23" t="s">
        <v>55</v>
      </c>
      <c r="C26" s="25">
        <f>'Données brutes'!H19</f>
        <v>0</v>
      </c>
      <c r="D26" s="50" t="e">
        <f>C26/C25</f>
        <v>#DIV/0!</v>
      </c>
      <c r="E26" s="94"/>
      <c r="F26" s="97" t="e">
        <f>IF(AND(D26&gt;=1, D26&lt;=3), C26, IF(H13=oui, (B28+F22*B28)/B26, (B27+B27/F22)))</f>
        <v>#DIV/0!</v>
      </c>
    </row>
    <row r="27" spans="1:6" ht="15.75" thickBot="1" x14ac:dyDescent="0.3">
      <c r="B27" s="26" t="s">
        <v>56</v>
      </c>
      <c r="C27" s="28">
        <f>'Données brutes'!H20</f>
        <v>0</v>
      </c>
      <c r="D27" s="51" t="e">
        <f>C27/C25</f>
        <v>#DIV/0!</v>
      </c>
      <c r="E27" s="95"/>
      <c r="F27" s="98" t="e">
        <f>IF(AND(D27&gt;=1, D27&lt;=3), C27, IF(J12=oui, (B29+F23*B29)/B27, (B28+B28/F23)))</f>
        <v>#DIV/0!</v>
      </c>
    </row>
    <row r="28" spans="1:6" x14ac:dyDescent="0.25">
      <c r="B28" s="19" t="s">
        <v>58</v>
      </c>
      <c r="C28" s="22">
        <f>'Données brutes'!H10</f>
        <v>0</v>
      </c>
      <c r="D28" s="49" t="e">
        <f>C28/$C$14</f>
        <v>#DIV/0!</v>
      </c>
      <c r="E28" s="93" t="str">
        <f>IF(C30=0, "NA", C29/C30)</f>
        <v>NA</v>
      </c>
      <c r="F28" s="96" t="e">
        <f>IF($C$9="oui", IF(E28="NA", 0, IF(E28&lt;=2, D28, (C30+$E$9*C30)/$C$14)), IF(E28&gt;=1, D28, (C29+C29/$E$9)/$C$14))</f>
        <v>#DIV/0!</v>
      </c>
    </row>
    <row r="29" spans="1:6" x14ac:dyDescent="0.25">
      <c r="B29" s="23" t="s">
        <v>55</v>
      </c>
      <c r="C29" s="25">
        <f>'Données brutes'!H24</f>
        <v>0</v>
      </c>
      <c r="D29" s="50" t="e">
        <f>C29/C28</f>
        <v>#DIV/0!</v>
      </c>
      <c r="E29" s="94"/>
      <c r="F29" s="97" t="e">
        <f>IF(AND(D29&gt;=1, D29&lt;=3), C29, IF(H16=oui, (B31+F25*B31)/B29, (B30+B30/F25)))</f>
        <v>#DIV/0!</v>
      </c>
    </row>
    <row r="30" spans="1:6" ht="15.75" thickBot="1" x14ac:dyDescent="0.3">
      <c r="A30" s="3"/>
      <c r="B30" s="26" t="s">
        <v>56</v>
      </c>
      <c r="C30" s="28">
        <f>'Données brutes'!H25</f>
        <v>0</v>
      </c>
      <c r="D30" s="51" t="e">
        <f>C30/C28</f>
        <v>#DIV/0!</v>
      </c>
      <c r="E30" s="95"/>
      <c r="F30" s="98" t="e">
        <f>IF(AND(D30&gt;=1, D30&lt;=3), C30, IF(J15=oui, (B32+F26*B32)/B30, (B31+B31/F26)))</f>
        <v>#DIV/0!</v>
      </c>
    </row>
    <row r="31" spans="1:6" x14ac:dyDescent="0.25">
      <c r="B31" s="19" t="s">
        <v>59</v>
      </c>
      <c r="C31" s="22">
        <f>'Données brutes'!H9</f>
        <v>0</v>
      </c>
      <c r="D31" s="49" t="e">
        <f>C31/$C$14</f>
        <v>#DIV/0!</v>
      </c>
      <c r="E31" s="93" t="str">
        <f>IF(C33=0, "NA", C32/C33)</f>
        <v>NA</v>
      </c>
      <c r="F31" s="96" t="e">
        <f>IF($C$9="oui", IF(E31="NA", 0, IF(E31&lt;=2, D31, (C33+$E$9*C33)/$C$14)), IF(E31&gt;=1, D31, (C32+C32/$E$9)/$C$14))</f>
        <v>#DIV/0!</v>
      </c>
    </row>
    <row r="32" spans="1:6" x14ac:dyDescent="0.25">
      <c r="B32" s="23" t="s">
        <v>55</v>
      </c>
      <c r="C32" s="25">
        <f>'Données brutes'!H29</f>
        <v>0</v>
      </c>
      <c r="D32" s="50" t="e">
        <f>C32/C31</f>
        <v>#DIV/0!</v>
      </c>
      <c r="E32" s="94"/>
      <c r="F32" s="97" t="e">
        <f>IF(AND(D32&gt;=1, D32&lt;=3), C32, IF(H19=oui, (B34+F28*B34)/B32, (B33+B33/F28)))</f>
        <v>#DIV/0!</v>
      </c>
    </row>
    <row r="33" spans="1:6" ht="15.75" thickBot="1" x14ac:dyDescent="0.3">
      <c r="B33" s="26" t="s">
        <v>56</v>
      </c>
      <c r="C33" s="28">
        <f>'Données brutes'!H30</f>
        <v>0</v>
      </c>
      <c r="D33" s="51" t="e">
        <f>C33/C31</f>
        <v>#DIV/0!</v>
      </c>
      <c r="E33" s="95"/>
      <c r="F33" s="98" t="e">
        <f>IF(AND(D33&gt;=1, D33&lt;=3), C33, IF(J18=oui, (B35+F29*B35)/B33, (B34+B34/F29)))</f>
        <v>#DIV/0!</v>
      </c>
    </row>
    <row r="34" spans="1:6" thickBot="1" x14ac:dyDescent="0.45">
      <c r="B34" s="29" t="s">
        <v>60</v>
      </c>
      <c r="C34" s="30">
        <f>C22+C25+C28+C31</f>
        <v>0</v>
      </c>
      <c r="D34" s="52" t="e">
        <f>D22+D25+D28+D31</f>
        <v>#DIV/0!</v>
      </c>
      <c r="E34" s="31"/>
      <c r="F34" s="53" t="e">
        <f>SUM(F22,F25,F28,F31)</f>
        <v>#DIV/0!</v>
      </c>
    </row>
    <row r="36" spans="1:6" x14ac:dyDescent="0.25">
      <c r="B36" s="90" t="s">
        <v>61</v>
      </c>
      <c r="C36" s="90"/>
      <c r="D36" s="90"/>
      <c r="E36" s="32" t="e">
        <f>C34/C14</f>
        <v>#DIV/0!</v>
      </c>
      <c r="F36"/>
    </row>
    <row r="37" spans="1:6" ht="14.65" x14ac:dyDescent="0.4">
      <c r="B37"/>
      <c r="C37"/>
      <c r="D37"/>
      <c r="E37"/>
      <c r="F37"/>
    </row>
    <row r="38" spans="1:6" x14ac:dyDescent="0.25">
      <c r="B38" s="91" t="s">
        <v>62</v>
      </c>
      <c r="C38" s="91"/>
      <c r="D38" s="33" t="e">
        <f>20/C14</f>
        <v>#DIV/0!</v>
      </c>
      <c r="E38" s="34" t="s">
        <v>63</v>
      </c>
      <c r="F38" s="35" t="e">
        <f>20/C14</f>
        <v>#DIV/0!</v>
      </c>
    </row>
    <row r="39" spans="1:6" ht="14.65" x14ac:dyDescent="0.4">
      <c r="B39" s="36"/>
      <c r="C39" s="36"/>
      <c r="D39" s="33"/>
      <c r="E39" s="34"/>
      <c r="F39" s="35"/>
    </row>
    <row r="40" spans="1:6" ht="14.65" x14ac:dyDescent="0.4">
      <c r="B40" s="86" t="s">
        <v>64</v>
      </c>
      <c r="C40" s="86"/>
      <c r="D40" s="86"/>
      <c r="E40" s="37" t="e">
        <f>IF(F34/D34&gt;0,F34/D34,0)</f>
        <v>#DIV/0!</v>
      </c>
      <c r="F40" s="37"/>
    </row>
    <row r="41" spans="1:6" ht="14.65" x14ac:dyDescent="0.4">
      <c r="B41"/>
      <c r="C41"/>
      <c r="D41"/>
      <c r="E41"/>
      <c r="F41"/>
    </row>
    <row r="42" spans="1:6" ht="14.65" x14ac:dyDescent="0.4">
      <c r="A42" s="3"/>
      <c r="B42" s="92" t="s">
        <v>65</v>
      </c>
      <c r="C42" s="92"/>
      <c r="D42" s="92"/>
      <c r="E42" s="37" t="e">
        <f>IF(1-E40&gt;0,1-E40,0)</f>
        <v>#DIV/0!</v>
      </c>
      <c r="F42" s="37"/>
    </row>
    <row r="43" spans="1:6" ht="14.65" x14ac:dyDescent="0.4">
      <c r="B43" s="38"/>
      <c r="C43" s="38"/>
      <c r="D43"/>
      <c r="E43" s="36"/>
      <c r="F43"/>
    </row>
    <row r="44" spans="1:6" x14ac:dyDescent="0.25">
      <c r="B44" s="85" t="s">
        <v>66</v>
      </c>
      <c r="C44" s="85"/>
      <c r="D44" s="39"/>
      <c r="E44" s="36"/>
      <c r="F44"/>
    </row>
    <row r="45" spans="1:6" ht="14.65" x14ac:dyDescent="0.4">
      <c r="B45"/>
      <c r="C45"/>
      <c r="D45"/>
      <c r="E45"/>
      <c r="F45"/>
    </row>
    <row r="46" spans="1:6" ht="14.65" x14ac:dyDescent="0.4">
      <c r="B46" s="86" t="s">
        <v>67</v>
      </c>
      <c r="C46" s="87"/>
      <c r="D46" s="87"/>
      <c r="E46" s="40" t="e">
        <f>E40*E36</f>
        <v>#DIV/0!</v>
      </c>
      <c r="F46"/>
    </row>
    <row r="47" spans="1:6" ht="14.65" x14ac:dyDescent="0.4">
      <c r="B47"/>
      <c r="C47"/>
      <c r="D47"/>
      <c r="E47"/>
      <c r="F47"/>
    </row>
    <row r="48" spans="1:6" ht="15.4" x14ac:dyDescent="0.4">
      <c r="B48" s="88" t="s">
        <v>68</v>
      </c>
      <c r="C48" s="88"/>
      <c r="D48" s="88"/>
      <c r="E48" s="88"/>
      <c r="F48" s="88"/>
    </row>
    <row r="49" spans="1:6" ht="15.4" x14ac:dyDescent="0.4">
      <c r="B49" s="41" t="s">
        <v>69</v>
      </c>
      <c r="C49" s="42" t="e">
        <f>E42*E36</f>
        <v>#DIV/0!</v>
      </c>
      <c r="D49" s="41"/>
      <c r="E49" s="41"/>
      <c r="F49"/>
    </row>
    <row r="50" spans="1:6" ht="14.65" x14ac:dyDescent="0.4">
      <c r="B50"/>
      <c r="C50"/>
      <c r="D50"/>
      <c r="E50"/>
      <c r="F50"/>
    </row>
    <row r="51" spans="1:6" x14ac:dyDescent="0.25">
      <c r="B51" s="12" t="s">
        <v>70</v>
      </c>
      <c r="C51" s="43" t="e">
        <f>C49*C14</f>
        <v>#DIV/0!</v>
      </c>
      <c r="D51" s="89"/>
      <c r="E51" s="89"/>
      <c r="F51"/>
    </row>
    <row r="52" spans="1:6" x14ac:dyDescent="0.25">
      <c r="B52"/>
      <c r="C52"/>
      <c r="D52" s="89"/>
      <c r="E52" s="89"/>
      <c r="F52"/>
    </row>
    <row r="54" spans="1:6" x14ac:dyDescent="0.25">
      <c r="A54" s="3"/>
    </row>
    <row r="66" spans="1:6" x14ac:dyDescent="0.25">
      <c r="A66" s="3"/>
    </row>
    <row r="71" spans="1:6" x14ac:dyDescent="0.25">
      <c r="A71" s="44"/>
    </row>
    <row r="72" spans="1:6" x14ac:dyDescent="0.25">
      <c r="A72" s="90" t="s">
        <v>61</v>
      </c>
      <c r="B72" s="90"/>
      <c r="C72" s="90"/>
      <c r="D72" s="32" t="e">
        <f>#REF!/C14</f>
        <v>#REF!</v>
      </c>
      <c r="E72"/>
    </row>
    <row r="73" spans="1:6" x14ac:dyDescent="0.25">
      <c r="A73"/>
      <c r="B73"/>
      <c r="C73"/>
      <c r="D73"/>
      <c r="E73"/>
    </row>
    <row r="74" spans="1:6" x14ac:dyDescent="0.25">
      <c r="A74" s="91" t="s">
        <v>62</v>
      </c>
      <c r="B74" s="91"/>
      <c r="C74" s="33" t="e">
        <f>20/C14</f>
        <v>#DIV/0!</v>
      </c>
      <c r="D74" s="34" t="s">
        <v>63</v>
      </c>
      <c r="E74" s="35" t="e">
        <f>20/C14</f>
        <v>#DIV/0!</v>
      </c>
      <c r="F74" s="45"/>
    </row>
    <row r="75" spans="1:6" x14ac:dyDescent="0.25">
      <c r="A75" s="36"/>
      <c r="B75" s="36"/>
      <c r="C75" s="33"/>
      <c r="D75" s="34"/>
      <c r="E75" s="35"/>
      <c r="F75" s="45"/>
    </row>
    <row r="76" spans="1:6" x14ac:dyDescent="0.25">
      <c r="A76" s="86" t="s">
        <v>64</v>
      </c>
      <c r="B76" s="86"/>
      <c r="C76" s="86"/>
      <c r="D76" s="37" t="e">
        <f>IF(#REF!/#REF!&gt;0,#REF!/#REF!,0)</f>
        <v>#REF!</v>
      </c>
      <c r="E76" s="37"/>
    </row>
    <row r="77" spans="1:6" x14ac:dyDescent="0.25">
      <c r="A77"/>
      <c r="B77"/>
      <c r="C77"/>
      <c r="D77"/>
      <c r="E77"/>
    </row>
    <row r="78" spans="1:6" ht="12.75" customHeight="1" x14ac:dyDescent="0.25">
      <c r="A78" s="92" t="s">
        <v>65</v>
      </c>
      <c r="B78" s="92"/>
      <c r="C78" s="92"/>
      <c r="D78" s="37" t="e">
        <f>IF(1-D76&gt;0,1-D76,0)</f>
        <v>#REF!</v>
      </c>
      <c r="E78" s="37"/>
    </row>
    <row r="79" spans="1:6" ht="12.75" customHeight="1" x14ac:dyDescent="0.25">
      <c r="A79" s="38"/>
      <c r="B79" s="38"/>
      <c r="C79"/>
      <c r="D79" s="36"/>
      <c r="E79"/>
    </row>
    <row r="80" spans="1:6" ht="12.75" customHeight="1" x14ac:dyDescent="0.25">
      <c r="A80" s="85" t="s">
        <v>66</v>
      </c>
      <c r="B80" s="85"/>
      <c r="C80" s="39"/>
      <c r="D80" s="36"/>
      <c r="E80"/>
    </row>
    <row r="81" spans="1:5" x14ac:dyDescent="0.25">
      <c r="A81"/>
      <c r="B81"/>
      <c r="C81"/>
      <c r="D81"/>
      <c r="E81"/>
    </row>
    <row r="82" spans="1:5" x14ac:dyDescent="0.25">
      <c r="A82" s="86" t="s">
        <v>67</v>
      </c>
      <c r="B82" s="87"/>
      <c r="C82" s="87"/>
      <c r="D82" s="40" t="e">
        <f>D76*D72</f>
        <v>#REF!</v>
      </c>
      <c r="E82"/>
    </row>
    <row r="83" spans="1:5" x14ac:dyDescent="0.25">
      <c r="A83"/>
      <c r="B83"/>
      <c r="C83"/>
      <c r="D83"/>
      <c r="E83"/>
    </row>
    <row r="84" spans="1:5" ht="15.75" x14ac:dyDescent="0.25">
      <c r="A84" s="88" t="s">
        <v>68</v>
      </c>
      <c r="B84" s="88"/>
      <c r="C84" s="88"/>
      <c r="D84" s="88"/>
      <c r="E84" s="88"/>
    </row>
    <row r="85" spans="1:5" ht="15.75" customHeight="1" x14ac:dyDescent="0.25">
      <c r="A85" s="41" t="s">
        <v>69</v>
      </c>
      <c r="B85" s="42" t="e">
        <f>D78*D72</f>
        <v>#REF!</v>
      </c>
      <c r="C85" s="41"/>
      <c r="D85" s="41"/>
      <c r="E85"/>
    </row>
    <row r="86" spans="1:5" x14ac:dyDescent="0.25">
      <c r="A86"/>
      <c r="B86"/>
      <c r="C86"/>
      <c r="D86"/>
      <c r="E86"/>
    </row>
    <row r="87" spans="1:5" ht="12.75" customHeight="1" x14ac:dyDescent="0.25">
      <c r="A87" s="12" t="s">
        <v>70</v>
      </c>
      <c r="B87" s="43" t="e">
        <f>B85*C14</f>
        <v>#REF!</v>
      </c>
      <c r="C87" s="89"/>
      <c r="D87" s="89"/>
      <c r="E87"/>
    </row>
    <row r="88" spans="1:5" ht="12.75" customHeight="1" x14ac:dyDescent="0.25">
      <c r="A88"/>
      <c r="B88"/>
      <c r="C88" s="89"/>
      <c r="D88" s="89"/>
      <c r="E88"/>
    </row>
  </sheetData>
  <mergeCells count="32">
    <mergeCell ref="A1:F1"/>
    <mergeCell ref="B3:F3"/>
    <mergeCell ref="A5:B5"/>
    <mergeCell ref="A17:B17"/>
    <mergeCell ref="C20:C21"/>
    <mergeCell ref="D20:D21"/>
    <mergeCell ref="E20:E21"/>
    <mergeCell ref="F20:F21"/>
    <mergeCell ref="E22:E24"/>
    <mergeCell ref="F22:F24"/>
    <mergeCell ref="E31:E33"/>
    <mergeCell ref="F31:F33"/>
    <mergeCell ref="B36:D36"/>
    <mergeCell ref="E25:E27"/>
    <mergeCell ref="F25:F27"/>
    <mergeCell ref="E28:E30"/>
    <mergeCell ref="F28:F30"/>
    <mergeCell ref="D51:E52"/>
    <mergeCell ref="B44:C44"/>
    <mergeCell ref="B46:D46"/>
    <mergeCell ref="B48:F48"/>
    <mergeCell ref="B38:C38"/>
    <mergeCell ref="B40:D40"/>
    <mergeCell ref="B42:D42"/>
    <mergeCell ref="A80:B80"/>
    <mergeCell ref="A82:C82"/>
    <mergeCell ref="A84:E84"/>
    <mergeCell ref="C87:D88"/>
    <mergeCell ref="A72:C72"/>
    <mergeCell ref="A74:B74"/>
    <mergeCell ref="A76:C76"/>
    <mergeCell ref="A78:C78"/>
  </mergeCells>
  <conditionalFormatting sqref="C87:D88">
    <cfRule type="cellIs" dxfId="9" priority="11" stopIfTrue="1" operator="equal">
      <formula>"VALIDE"</formula>
    </cfRule>
    <cfRule type="cellIs" dxfId="8" priority="12" stopIfTrue="1" operator="equal">
      <formula>"NON VALIDE"</formula>
    </cfRule>
  </conditionalFormatting>
  <conditionalFormatting sqref="D51:E52">
    <cfRule type="cellIs" dxfId="7" priority="1" stopIfTrue="1" operator="equal">
      <formula>"VALIDE"</formula>
    </cfRule>
    <cfRule type="cellIs" dxfId="6" priority="2" stopIfTrue="1" operator="equal">
      <formula>"NON VALIDE"</formula>
    </cfRule>
  </conditionalFormatting>
  <conditionalFormatting sqref="E22:E33">
    <cfRule type="expression" dxfId="5" priority="13" stopIfTrue="1">
      <formula>AND($C$9="non",$E22&gt;=1)</formula>
    </cfRule>
    <cfRule type="expression" dxfId="4" priority="14" stopIfTrue="1">
      <formula>AND($C$9="non", $E22&lt;1)</formula>
    </cfRule>
    <cfRule type="expression" dxfId="3" priority="15" stopIfTrue="1">
      <formula>AND($C$9="oui", $E22&lt;=2)</formula>
    </cfRule>
    <cfRule type="expression" dxfId="2" priority="16" stopIfTrue="1">
      <formula>AND($C$9="oui",$E22&gt;2)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11" workbookViewId="0">
      <selection activeCell="F30" sqref="F30"/>
    </sheetView>
  </sheetViews>
  <sheetFormatPr baseColWidth="10" defaultColWidth="9.140625" defaultRowHeight="15.75" customHeight="1" x14ac:dyDescent="0.25"/>
  <cols>
    <col min="1" max="1" width="18.5703125" customWidth="1"/>
    <col min="2" max="5" width="12.7109375" customWidth="1"/>
    <col min="6" max="6" width="18.5703125" customWidth="1"/>
    <col min="7" max="7" width="12.7109375" customWidth="1"/>
    <col min="257" max="257" width="18.5703125" customWidth="1"/>
    <col min="258" max="261" width="12.7109375" customWidth="1"/>
    <col min="262" max="262" width="18.5703125" customWidth="1"/>
    <col min="263" max="263" width="12.7109375" customWidth="1"/>
    <col min="513" max="513" width="18.5703125" customWidth="1"/>
    <col min="514" max="517" width="12.7109375" customWidth="1"/>
    <col min="518" max="518" width="18.5703125" customWidth="1"/>
    <col min="519" max="519" width="12.7109375" customWidth="1"/>
    <col min="769" max="769" width="18.5703125" customWidth="1"/>
    <col min="770" max="773" width="12.7109375" customWidth="1"/>
    <col min="774" max="774" width="18.5703125" customWidth="1"/>
    <col min="775" max="775" width="12.7109375" customWidth="1"/>
    <col min="1025" max="1025" width="18.5703125" customWidth="1"/>
    <col min="1026" max="1029" width="12.7109375" customWidth="1"/>
    <col min="1030" max="1030" width="18.5703125" customWidth="1"/>
    <col min="1031" max="1031" width="12.7109375" customWidth="1"/>
    <col min="1281" max="1281" width="18.5703125" customWidth="1"/>
    <col min="1282" max="1285" width="12.7109375" customWidth="1"/>
    <col min="1286" max="1286" width="18.5703125" customWidth="1"/>
    <col min="1287" max="1287" width="12.7109375" customWidth="1"/>
    <col min="1537" max="1537" width="18.5703125" customWidth="1"/>
    <col min="1538" max="1541" width="12.7109375" customWidth="1"/>
    <col min="1542" max="1542" width="18.5703125" customWidth="1"/>
    <col min="1543" max="1543" width="12.7109375" customWidth="1"/>
    <col min="1793" max="1793" width="18.5703125" customWidth="1"/>
    <col min="1794" max="1797" width="12.7109375" customWidth="1"/>
    <col min="1798" max="1798" width="18.5703125" customWidth="1"/>
    <col min="1799" max="1799" width="12.7109375" customWidth="1"/>
    <col min="2049" max="2049" width="18.5703125" customWidth="1"/>
    <col min="2050" max="2053" width="12.7109375" customWidth="1"/>
    <col min="2054" max="2054" width="18.5703125" customWidth="1"/>
    <col min="2055" max="2055" width="12.7109375" customWidth="1"/>
    <col min="2305" max="2305" width="18.5703125" customWidth="1"/>
    <col min="2306" max="2309" width="12.7109375" customWidth="1"/>
    <col min="2310" max="2310" width="18.5703125" customWidth="1"/>
    <col min="2311" max="2311" width="12.7109375" customWidth="1"/>
    <col min="2561" max="2561" width="18.5703125" customWidth="1"/>
    <col min="2562" max="2565" width="12.7109375" customWidth="1"/>
    <col min="2566" max="2566" width="18.5703125" customWidth="1"/>
    <col min="2567" max="2567" width="12.7109375" customWidth="1"/>
    <col min="2817" max="2817" width="18.5703125" customWidth="1"/>
    <col min="2818" max="2821" width="12.7109375" customWidth="1"/>
    <col min="2822" max="2822" width="18.5703125" customWidth="1"/>
    <col min="2823" max="2823" width="12.7109375" customWidth="1"/>
    <col min="3073" max="3073" width="18.5703125" customWidth="1"/>
    <col min="3074" max="3077" width="12.7109375" customWidth="1"/>
    <col min="3078" max="3078" width="18.5703125" customWidth="1"/>
    <col min="3079" max="3079" width="12.7109375" customWidth="1"/>
    <col min="3329" max="3329" width="18.5703125" customWidth="1"/>
    <col min="3330" max="3333" width="12.7109375" customWidth="1"/>
    <col min="3334" max="3334" width="18.5703125" customWidth="1"/>
    <col min="3335" max="3335" width="12.7109375" customWidth="1"/>
    <col min="3585" max="3585" width="18.5703125" customWidth="1"/>
    <col min="3586" max="3589" width="12.7109375" customWidth="1"/>
    <col min="3590" max="3590" width="18.5703125" customWidth="1"/>
    <col min="3591" max="3591" width="12.7109375" customWidth="1"/>
    <col min="3841" max="3841" width="18.5703125" customWidth="1"/>
    <col min="3842" max="3845" width="12.7109375" customWidth="1"/>
    <col min="3846" max="3846" width="18.5703125" customWidth="1"/>
    <col min="3847" max="3847" width="12.7109375" customWidth="1"/>
    <col min="4097" max="4097" width="18.5703125" customWidth="1"/>
    <col min="4098" max="4101" width="12.7109375" customWidth="1"/>
    <col min="4102" max="4102" width="18.5703125" customWidth="1"/>
    <col min="4103" max="4103" width="12.7109375" customWidth="1"/>
    <col min="4353" max="4353" width="18.5703125" customWidth="1"/>
    <col min="4354" max="4357" width="12.7109375" customWidth="1"/>
    <col min="4358" max="4358" width="18.5703125" customWidth="1"/>
    <col min="4359" max="4359" width="12.7109375" customWidth="1"/>
    <col min="4609" max="4609" width="18.5703125" customWidth="1"/>
    <col min="4610" max="4613" width="12.7109375" customWidth="1"/>
    <col min="4614" max="4614" width="18.5703125" customWidth="1"/>
    <col min="4615" max="4615" width="12.7109375" customWidth="1"/>
    <col min="4865" max="4865" width="18.5703125" customWidth="1"/>
    <col min="4866" max="4869" width="12.7109375" customWidth="1"/>
    <col min="4870" max="4870" width="18.5703125" customWidth="1"/>
    <col min="4871" max="4871" width="12.7109375" customWidth="1"/>
    <col min="5121" max="5121" width="18.5703125" customWidth="1"/>
    <col min="5122" max="5125" width="12.7109375" customWidth="1"/>
    <col min="5126" max="5126" width="18.5703125" customWidth="1"/>
    <col min="5127" max="5127" width="12.7109375" customWidth="1"/>
    <col min="5377" max="5377" width="18.5703125" customWidth="1"/>
    <col min="5378" max="5381" width="12.7109375" customWidth="1"/>
    <col min="5382" max="5382" width="18.5703125" customWidth="1"/>
    <col min="5383" max="5383" width="12.7109375" customWidth="1"/>
    <col min="5633" max="5633" width="18.5703125" customWidth="1"/>
    <col min="5634" max="5637" width="12.7109375" customWidth="1"/>
    <col min="5638" max="5638" width="18.5703125" customWidth="1"/>
    <col min="5639" max="5639" width="12.7109375" customWidth="1"/>
    <col min="5889" max="5889" width="18.5703125" customWidth="1"/>
    <col min="5890" max="5893" width="12.7109375" customWidth="1"/>
    <col min="5894" max="5894" width="18.5703125" customWidth="1"/>
    <col min="5895" max="5895" width="12.7109375" customWidth="1"/>
    <col min="6145" max="6145" width="18.5703125" customWidth="1"/>
    <col min="6146" max="6149" width="12.7109375" customWidth="1"/>
    <col min="6150" max="6150" width="18.5703125" customWidth="1"/>
    <col min="6151" max="6151" width="12.7109375" customWidth="1"/>
    <col min="6401" max="6401" width="18.5703125" customWidth="1"/>
    <col min="6402" max="6405" width="12.7109375" customWidth="1"/>
    <col min="6406" max="6406" width="18.5703125" customWidth="1"/>
    <col min="6407" max="6407" width="12.7109375" customWidth="1"/>
    <col min="6657" max="6657" width="18.5703125" customWidth="1"/>
    <col min="6658" max="6661" width="12.7109375" customWidth="1"/>
    <col min="6662" max="6662" width="18.5703125" customWidth="1"/>
    <col min="6663" max="6663" width="12.7109375" customWidth="1"/>
    <col min="6913" max="6913" width="18.5703125" customWidth="1"/>
    <col min="6914" max="6917" width="12.7109375" customWidth="1"/>
    <col min="6918" max="6918" width="18.5703125" customWidth="1"/>
    <col min="6919" max="6919" width="12.7109375" customWidth="1"/>
    <col min="7169" max="7169" width="18.5703125" customWidth="1"/>
    <col min="7170" max="7173" width="12.7109375" customWidth="1"/>
    <col min="7174" max="7174" width="18.5703125" customWidth="1"/>
    <col min="7175" max="7175" width="12.7109375" customWidth="1"/>
    <col min="7425" max="7425" width="18.5703125" customWidth="1"/>
    <col min="7426" max="7429" width="12.7109375" customWidth="1"/>
    <col min="7430" max="7430" width="18.5703125" customWidth="1"/>
    <col min="7431" max="7431" width="12.7109375" customWidth="1"/>
    <col min="7681" max="7681" width="18.5703125" customWidth="1"/>
    <col min="7682" max="7685" width="12.7109375" customWidth="1"/>
    <col min="7686" max="7686" width="18.5703125" customWidth="1"/>
    <col min="7687" max="7687" width="12.7109375" customWidth="1"/>
    <col min="7937" max="7937" width="18.5703125" customWidth="1"/>
    <col min="7938" max="7941" width="12.7109375" customWidth="1"/>
    <col min="7942" max="7942" width="18.5703125" customWidth="1"/>
    <col min="7943" max="7943" width="12.7109375" customWidth="1"/>
    <col min="8193" max="8193" width="18.5703125" customWidth="1"/>
    <col min="8194" max="8197" width="12.7109375" customWidth="1"/>
    <col min="8198" max="8198" width="18.5703125" customWidth="1"/>
    <col min="8199" max="8199" width="12.7109375" customWidth="1"/>
    <col min="8449" max="8449" width="18.5703125" customWidth="1"/>
    <col min="8450" max="8453" width="12.7109375" customWidth="1"/>
    <col min="8454" max="8454" width="18.5703125" customWidth="1"/>
    <col min="8455" max="8455" width="12.7109375" customWidth="1"/>
    <col min="8705" max="8705" width="18.5703125" customWidth="1"/>
    <col min="8706" max="8709" width="12.7109375" customWidth="1"/>
    <col min="8710" max="8710" width="18.5703125" customWidth="1"/>
    <col min="8711" max="8711" width="12.7109375" customWidth="1"/>
    <col min="8961" max="8961" width="18.5703125" customWidth="1"/>
    <col min="8962" max="8965" width="12.7109375" customWidth="1"/>
    <col min="8966" max="8966" width="18.5703125" customWidth="1"/>
    <col min="8967" max="8967" width="12.7109375" customWidth="1"/>
    <col min="9217" max="9217" width="18.5703125" customWidth="1"/>
    <col min="9218" max="9221" width="12.7109375" customWidth="1"/>
    <col min="9222" max="9222" width="18.5703125" customWidth="1"/>
    <col min="9223" max="9223" width="12.7109375" customWidth="1"/>
    <col min="9473" max="9473" width="18.5703125" customWidth="1"/>
    <col min="9474" max="9477" width="12.7109375" customWidth="1"/>
    <col min="9478" max="9478" width="18.5703125" customWidth="1"/>
    <col min="9479" max="9479" width="12.7109375" customWidth="1"/>
    <col min="9729" max="9729" width="18.5703125" customWidth="1"/>
    <col min="9730" max="9733" width="12.7109375" customWidth="1"/>
    <col min="9734" max="9734" width="18.5703125" customWidth="1"/>
    <col min="9735" max="9735" width="12.7109375" customWidth="1"/>
    <col min="9985" max="9985" width="18.5703125" customWidth="1"/>
    <col min="9986" max="9989" width="12.7109375" customWidth="1"/>
    <col min="9990" max="9990" width="18.5703125" customWidth="1"/>
    <col min="9991" max="9991" width="12.7109375" customWidth="1"/>
    <col min="10241" max="10241" width="18.5703125" customWidth="1"/>
    <col min="10242" max="10245" width="12.7109375" customWidth="1"/>
    <col min="10246" max="10246" width="18.5703125" customWidth="1"/>
    <col min="10247" max="10247" width="12.7109375" customWidth="1"/>
    <col min="10497" max="10497" width="18.5703125" customWidth="1"/>
    <col min="10498" max="10501" width="12.7109375" customWidth="1"/>
    <col min="10502" max="10502" width="18.5703125" customWidth="1"/>
    <col min="10503" max="10503" width="12.7109375" customWidth="1"/>
    <col min="10753" max="10753" width="18.5703125" customWidth="1"/>
    <col min="10754" max="10757" width="12.7109375" customWidth="1"/>
    <col min="10758" max="10758" width="18.5703125" customWidth="1"/>
    <col min="10759" max="10759" width="12.7109375" customWidth="1"/>
    <col min="11009" max="11009" width="18.5703125" customWidth="1"/>
    <col min="11010" max="11013" width="12.7109375" customWidth="1"/>
    <col min="11014" max="11014" width="18.5703125" customWidth="1"/>
    <col min="11015" max="11015" width="12.7109375" customWidth="1"/>
    <col min="11265" max="11265" width="18.5703125" customWidth="1"/>
    <col min="11266" max="11269" width="12.7109375" customWidth="1"/>
    <col min="11270" max="11270" width="18.5703125" customWidth="1"/>
    <col min="11271" max="11271" width="12.7109375" customWidth="1"/>
    <col min="11521" max="11521" width="18.5703125" customWidth="1"/>
    <col min="11522" max="11525" width="12.7109375" customWidth="1"/>
    <col min="11526" max="11526" width="18.5703125" customWidth="1"/>
    <col min="11527" max="11527" width="12.7109375" customWidth="1"/>
    <col min="11777" max="11777" width="18.5703125" customWidth="1"/>
    <col min="11778" max="11781" width="12.7109375" customWidth="1"/>
    <col min="11782" max="11782" width="18.5703125" customWidth="1"/>
    <col min="11783" max="11783" width="12.7109375" customWidth="1"/>
    <col min="12033" max="12033" width="18.5703125" customWidth="1"/>
    <col min="12034" max="12037" width="12.7109375" customWidth="1"/>
    <col min="12038" max="12038" width="18.5703125" customWidth="1"/>
    <col min="12039" max="12039" width="12.7109375" customWidth="1"/>
    <col min="12289" max="12289" width="18.5703125" customWidth="1"/>
    <col min="12290" max="12293" width="12.7109375" customWidth="1"/>
    <col min="12294" max="12294" width="18.5703125" customWidth="1"/>
    <col min="12295" max="12295" width="12.7109375" customWidth="1"/>
    <col min="12545" max="12545" width="18.5703125" customWidth="1"/>
    <col min="12546" max="12549" width="12.7109375" customWidth="1"/>
    <col min="12550" max="12550" width="18.5703125" customWidth="1"/>
    <col min="12551" max="12551" width="12.7109375" customWidth="1"/>
    <col min="12801" max="12801" width="18.5703125" customWidth="1"/>
    <col min="12802" max="12805" width="12.7109375" customWidth="1"/>
    <col min="12806" max="12806" width="18.5703125" customWidth="1"/>
    <col min="12807" max="12807" width="12.7109375" customWidth="1"/>
    <col min="13057" max="13057" width="18.5703125" customWidth="1"/>
    <col min="13058" max="13061" width="12.7109375" customWidth="1"/>
    <col min="13062" max="13062" width="18.5703125" customWidth="1"/>
    <col min="13063" max="13063" width="12.7109375" customWidth="1"/>
    <col min="13313" max="13313" width="18.5703125" customWidth="1"/>
    <col min="13314" max="13317" width="12.7109375" customWidth="1"/>
    <col min="13318" max="13318" width="18.5703125" customWidth="1"/>
    <col min="13319" max="13319" width="12.7109375" customWidth="1"/>
    <col min="13569" max="13569" width="18.5703125" customWidth="1"/>
    <col min="13570" max="13573" width="12.7109375" customWidth="1"/>
    <col min="13574" max="13574" width="18.5703125" customWidth="1"/>
    <col min="13575" max="13575" width="12.7109375" customWidth="1"/>
    <col min="13825" max="13825" width="18.5703125" customWidth="1"/>
    <col min="13826" max="13829" width="12.7109375" customWidth="1"/>
    <col min="13830" max="13830" width="18.5703125" customWidth="1"/>
    <col min="13831" max="13831" width="12.7109375" customWidth="1"/>
    <col min="14081" max="14081" width="18.5703125" customWidth="1"/>
    <col min="14082" max="14085" width="12.7109375" customWidth="1"/>
    <col min="14086" max="14086" width="18.5703125" customWidth="1"/>
    <col min="14087" max="14087" width="12.7109375" customWidth="1"/>
    <col min="14337" max="14337" width="18.5703125" customWidth="1"/>
    <col min="14338" max="14341" width="12.7109375" customWidth="1"/>
    <col min="14342" max="14342" width="18.5703125" customWidth="1"/>
    <col min="14343" max="14343" width="12.7109375" customWidth="1"/>
    <col min="14593" max="14593" width="18.5703125" customWidth="1"/>
    <col min="14594" max="14597" width="12.7109375" customWidth="1"/>
    <col min="14598" max="14598" width="18.5703125" customWidth="1"/>
    <col min="14599" max="14599" width="12.7109375" customWidth="1"/>
    <col min="14849" max="14849" width="18.5703125" customWidth="1"/>
    <col min="14850" max="14853" width="12.7109375" customWidth="1"/>
    <col min="14854" max="14854" width="18.5703125" customWidth="1"/>
    <col min="14855" max="14855" width="12.7109375" customWidth="1"/>
    <col min="15105" max="15105" width="18.5703125" customWidth="1"/>
    <col min="15106" max="15109" width="12.7109375" customWidth="1"/>
    <col min="15110" max="15110" width="18.5703125" customWidth="1"/>
    <col min="15111" max="15111" width="12.7109375" customWidth="1"/>
    <col min="15361" max="15361" width="18.5703125" customWidth="1"/>
    <col min="15362" max="15365" width="12.7109375" customWidth="1"/>
    <col min="15366" max="15366" width="18.5703125" customWidth="1"/>
    <col min="15367" max="15367" width="12.7109375" customWidth="1"/>
    <col min="15617" max="15617" width="18.5703125" customWidth="1"/>
    <col min="15618" max="15621" width="12.7109375" customWidth="1"/>
    <col min="15622" max="15622" width="18.5703125" customWidth="1"/>
    <col min="15623" max="15623" width="12.7109375" customWidth="1"/>
    <col min="15873" max="15873" width="18.5703125" customWidth="1"/>
    <col min="15874" max="15877" width="12.7109375" customWidth="1"/>
    <col min="15878" max="15878" width="18.5703125" customWidth="1"/>
    <col min="15879" max="15879" width="12.7109375" customWidth="1"/>
    <col min="16129" max="16129" width="18.5703125" customWidth="1"/>
    <col min="16130" max="16133" width="12.7109375" customWidth="1"/>
    <col min="16134" max="16134" width="18.5703125" customWidth="1"/>
    <col min="16135" max="16135" width="12.7109375" customWidth="1"/>
  </cols>
  <sheetData>
    <row r="1" spans="1:6" ht="15.75" customHeight="1" x14ac:dyDescent="0.45">
      <c r="C1" s="54"/>
    </row>
    <row r="2" spans="1:6" ht="15.75" customHeight="1" x14ac:dyDescent="0.45">
      <c r="C2" s="54"/>
    </row>
    <row r="3" spans="1:6" ht="15.75" customHeight="1" x14ac:dyDescent="0.45">
      <c r="C3" s="54"/>
    </row>
    <row r="4" spans="1:6" ht="15.75" customHeight="1" x14ac:dyDescent="0.45">
      <c r="C4" s="54"/>
    </row>
    <row r="5" spans="1:6" ht="15.75" customHeight="1" x14ac:dyDescent="0.4">
      <c r="C5" s="55"/>
    </row>
    <row r="6" spans="1:6" ht="15.75" customHeight="1" x14ac:dyDescent="0.4">
      <c r="C6" s="55"/>
    </row>
    <row r="7" spans="1:6" ht="15.75" customHeight="1" x14ac:dyDescent="0.4">
      <c r="C7" s="55"/>
    </row>
    <row r="9" spans="1:6" ht="15.75" customHeight="1" x14ac:dyDescent="0.25">
      <c r="A9" s="39"/>
      <c r="B9" s="111" t="s">
        <v>77</v>
      </c>
      <c r="C9" s="112"/>
      <c r="D9" s="112"/>
      <c r="E9" s="112"/>
      <c r="F9" s="56"/>
    </row>
    <row r="10" spans="1:6" ht="15.75" customHeight="1" x14ac:dyDescent="0.4">
      <c r="A10" s="39"/>
      <c r="B10" s="39"/>
      <c r="C10" s="57"/>
      <c r="D10" s="58"/>
      <c r="E10" s="58"/>
      <c r="F10" s="39"/>
    </row>
    <row r="11" spans="1:6" ht="15.75" customHeight="1" x14ac:dyDescent="0.4">
      <c r="A11" s="39"/>
      <c r="B11" s="39"/>
      <c r="C11" s="57"/>
      <c r="D11" s="58"/>
      <c r="E11" s="58"/>
      <c r="F11" s="39"/>
    </row>
    <row r="12" spans="1:6" ht="15.75" customHeight="1" x14ac:dyDescent="0.4">
      <c r="A12" s="39"/>
      <c r="B12" s="39"/>
      <c r="C12" s="57"/>
      <c r="D12" s="58"/>
      <c r="E12" s="58"/>
      <c r="F12" s="39"/>
    </row>
    <row r="13" spans="1:6" ht="15.75" customHeight="1" thickBot="1" x14ac:dyDescent="0.45">
      <c r="A13" s="39"/>
      <c r="B13" s="39"/>
      <c r="C13" s="39"/>
      <c r="D13" s="39"/>
      <c r="E13" s="39"/>
      <c r="F13" s="39"/>
    </row>
    <row r="14" spans="1:6" ht="22.5" customHeight="1" x14ac:dyDescent="0.4">
      <c r="A14" s="59" t="s">
        <v>78</v>
      </c>
      <c r="B14" s="60">
        <f>[1]Résultats!B3</f>
        <v>0</v>
      </c>
      <c r="C14" s="61"/>
      <c r="D14" s="62"/>
      <c r="E14" s="62"/>
      <c r="F14" s="63"/>
    </row>
    <row r="15" spans="1:6" ht="15.75" customHeight="1" thickBot="1" x14ac:dyDescent="0.45">
      <c r="A15" s="64"/>
      <c r="B15" s="65"/>
      <c r="C15" s="65"/>
      <c r="D15" s="65"/>
      <c r="E15" s="65"/>
      <c r="F15" s="66"/>
    </row>
    <row r="16" spans="1:6" ht="15.75" customHeight="1" x14ac:dyDescent="0.4">
      <c r="A16" s="39"/>
      <c r="B16" s="39"/>
      <c r="C16" s="39"/>
      <c r="D16" s="39"/>
      <c r="E16" s="39"/>
      <c r="F16" s="39"/>
    </row>
    <row r="17" spans="1:6" ht="15.75" customHeight="1" x14ac:dyDescent="0.4">
      <c r="A17" s="39"/>
      <c r="B17" s="39"/>
      <c r="C17" s="39"/>
      <c r="D17" s="39"/>
      <c r="E17" s="39"/>
      <c r="F17" s="39"/>
    </row>
    <row r="18" spans="1:6" ht="15.75" customHeight="1" x14ac:dyDescent="0.4">
      <c r="A18" s="39"/>
      <c r="B18" s="113" t="s">
        <v>79</v>
      </c>
      <c r="C18" s="112"/>
      <c r="D18" s="112"/>
      <c r="E18" s="112"/>
      <c r="F18" s="39"/>
    </row>
    <row r="19" spans="1:6" ht="15.75" customHeight="1" x14ac:dyDescent="0.4">
      <c r="A19" s="39"/>
      <c r="B19" s="114" t="s">
        <v>86</v>
      </c>
      <c r="C19" s="112"/>
      <c r="D19" s="112"/>
      <c r="E19" s="112"/>
      <c r="F19" s="39"/>
    </row>
    <row r="20" spans="1:6" ht="15.75" customHeight="1" x14ac:dyDescent="0.4">
      <c r="A20" s="39"/>
      <c r="B20" s="39"/>
      <c r="C20" s="67"/>
      <c r="D20" s="68"/>
      <c r="E20" s="39"/>
      <c r="F20" s="39"/>
    </row>
    <row r="21" spans="1:6" ht="15.75" customHeight="1" x14ac:dyDescent="0.4">
      <c r="A21" s="39"/>
      <c r="B21" s="39"/>
      <c r="C21" s="39"/>
      <c r="D21" s="39"/>
      <c r="E21" s="39"/>
      <c r="F21" s="39"/>
    </row>
    <row r="22" spans="1:6" ht="15.75" customHeight="1" x14ac:dyDescent="0.25">
      <c r="A22" s="69" t="s">
        <v>80</v>
      </c>
      <c r="B22" s="70"/>
      <c r="C22" s="70"/>
      <c r="D22" s="70"/>
      <c r="F22" s="71">
        <f>Calculs!C14</f>
        <v>0</v>
      </c>
    </row>
    <row r="23" spans="1:6" ht="15.75" customHeight="1" x14ac:dyDescent="0.4">
      <c r="A23" s="69"/>
      <c r="B23" s="70"/>
      <c r="C23" s="70"/>
      <c r="D23" s="70"/>
      <c r="F23" s="71"/>
    </row>
    <row r="24" spans="1:6" ht="15.75" customHeight="1" x14ac:dyDescent="0.25">
      <c r="A24" s="72" t="s">
        <v>81</v>
      </c>
      <c r="B24" s="70"/>
      <c r="C24" s="70"/>
      <c r="D24" s="70"/>
      <c r="F24" s="71">
        <f>Calculs!C15</f>
        <v>0</v>
      </c>
    </row>
    <row r="25" spans="1:6" ht="15.75" customHeight="1" x14ac:dyDescent="0.4">
      <c r="A25" s="72"/>
      <c r="B25" s="70"/>
      <c r="C25" s="70"/>
      <c r="D25" s="70"/>
      <c r="F25" s="71"/>
    </row>
    <row r="26" spans="1:6" ht="15.75" customHeight="1" x14ac:dyDescent="0.25">
      <c r="A26" s="69" t="s">
        <v>82</v>
      </c>
      <c r="B26" s="70"/>
      <c r="C26" s="70"/>
      <c r="D26" s="70"/>
      <c r="F26" s="73" t="e">
        <f>Calculs!F38</f>
        <v>#DIV/0!</v>
      </c>
    </row>
    <row r="27" spans="1:6" ht="15.75" customHeight="1" x14ac:dyDescent="0.4">
      <c r="A27" s="72"/>
      <c r="B27" s="70"/>
      <c r="C27" s="70"/>
      <c r="D27" s="70"/>
      <c r="F27" s="70"/>
    </row>
    <row r="28" spans="1:6" ht="15.75" customHeight="1" x14ac:dyDescent="0.25">
      <c r="A28" s="69" t="s">
        <v>83</v>
      </c>
      <c r="B28" s="70"/>
      <c r="C28" s="70"/>
      <c r="D28" s="70"/>
      <c r="F28" s="74" t="e">
        <f>Calculs!E42</f>
        <v>#DIV/0!</v>
      </c>
    </row>
    <row r="29" spans="1:6" ht="15.75" customHeight="1" x14ac:dyDescent="0.4">
      <c r="A29" s="72"/>
      <c r="B29" s="70"/>
      <c r="C29" s="70"/>
      <c r="D29" s="70"/>
      <c r="F29" s="75"/>
    </row>
    <row r="30" spans="1:6" ht="15.75" customHeight="1" x14ac:dyDescent="0.25">
      <c r="A30" s="76" t="s">
        <v>84</v>
      </c>
      <c r="B30" s="70"/>
      <c r="D30" s="70"/>
      <c r="F30" s="77" t="e">
        <f>Calculs!C49</f>
        <v>#DIV/0!</v>
      </c>
    </row>
    <row r="31" spans="1:6" ht="15.75" customHeight="1" x14ac:dyDescent="0.4">
      <c r="A31" s="39"/>
      <c r="B31" s="39"/>
      <c r="C31" s="39"/>
      <c r="D31" s="39"/>
      <c r="E31" s="39"/>
      <c r="F31" s="39"/>
    </row>
    <row r="32" spans="1:6" ht="15.75" customHeight="1" x14ac:dyDescent="0.4">
      <c r="A32" s="39"/>
      <c r="B32" s="39"/>
      <c r="C32" s="39"/>
      <c r="D32" s="39"/>
      <c r="E32" s="39"/>
      <c r="F32" s="39"/>
    </row>
    <row r="33" spans="1:7" ht="22.5" customHeight="1" x14ac:dyDescent="0.4">
      <c r="A33" s="78" t="s">
        <v>85</v>
      </c>
      <c r="B33" s="79"/>
      <c r="C33" s="79"/>
      <c r="D33" s="79"/>
      <c r="E33" s="115" t="e">
        <f>IF(F28&gt;F26,"DETECTABLE","INDETECTABLE")</f>
        <v>#DIV/0!</v>
      </c>
      <c r="F33" s="116"/>
    </row>
    <row r="34" spans="1:7" ht="15.75" customHeight="1" x14ac:dyDescent="0.4">
      <c r="A34" s="39"/>
      <c r="B34" s="39"/>
      <c r="C34" s="39"/>
      <c r="D34" s="39"/>
      <c r="E34" s="39"/>
      <c r="F34" s="39"/>
    </row>
    <row r="35" spans="1:7" ht="15.75" customHeight="1" x14ac:dyDescent="0.4">
      <c r="A35" s="39"/>
      <c r="B35" s="39"/>
      <c r="C35" s="39"/>
      <c r="D35" s="80"/>
      <c r="E35" s="80"/>
      <c r="F35" s="39"/>
    </row>
    <row r="36" spans="1:7" ht="15.75" customHeight="1" x14ac:dyDescent="0.4">
      <c r="A36" s="81"/>
      <c r="B36" s="39"/>
      <c r="C36" s="39"/>
      <c r="D36" s="80"/>
      <c r="E36" s="80"/>
      <c r="F36" s="39"/>
    </row>
    <row r="37" spans="1:7" ht="15.75" customHeight="1" x14ac:dyDescent="0.4">
      <c r="A37" s="39"/>
      <c r="B37" s="39"/>
      <c r="C37" s="39"/>
      <c r="D37" s="39"/>
      <c r="E37" s="39"/>
      <c r="F37" s="39"/>
    </row>
    <row r="38" spans="1:7" ht="15.75" customHeight="1" x14ac:dyDescent="0.4">
      <c r="A38" s="39"/>
      <c r="B38" s="39"/>
      <c r="C38" s="39"/>
      <c r="D38" s="39"/>
      <c r="E38" s="39"/>
      <c r="F38" s="39"/>
    </row>
    <row r="39" spans="1:7" ht="15.75" customHeight="1" x14ac:dyDescent="0.4">
      <c r="A39" s="39"/>
      <c r="C39" s="39"/>
      <c r="D39" s="39"/>
      <c r="E39" s="82"/>
    </row>
    <row r="40" spans="1:7" ht="15.75" customHeight="1" x14ac:dyDescent="0.4">
      <c r="A40" s="39"/>
      <c r="C40" s="39"/>
      <c r="D40" s="39"/>
      <c r="E40" s="82"/>
      <c r="G40" s="39"/>
    </row>
    <row r="41" spans="1:7" ht="15.75" customHeight="1" x14ac:dyDescent="0.4">
      <c r="A41" s="39"/>
      <c r="C41" s="39"/>
      <c r="D41" s="39"/>
      <c r="E41" s="83"/>
      <c r="G41" s="39"/>
    </row>
    <row r="42" spans="1:7" ht="15.75" customHeight="1" x14ac:dyDescent="0.4">
      <c r="A42" s="39"/>
      <c r="B42" s="39"/>
      <c r="C42" s="39"/>
      <c r="D42" s="39"/>
      <c r="E42" s="39"/>
      <c r="F42" s="84"/>
      <c r="G42" s="39"/>
    </row>
    <row r="43" spans="1:7" ht="15.75" customHeight="1" x14ac:dyDescent="0.4">
      <c r="A43" s="39"/>
      <c r="B43" s="39"/>
      <c r="C43" s="39"/>
      <c r="D43" s="39"/>
      <c r="E43" s="39"/>
      <c r="F43" s="39"/>
      <c r="G43" s="39"/>
    </row>
  </sheetData>
  <mergeCells count="4">
    <mergeCell ref="B9:E9"/>
    <mergeCell ref="B18:E18"/>
    <mergeCell ref="B19:E19"/>
    <mergeCell ref="E33:F33"/>
  </mergeCells>
  <conditionalFormatting sqref="E16">
    <cfRule type="cellIs" dxfId="1" priority="1" stopIfTrue="1" operator="equal">
      <formula>"NEG"</formula>
    </cfRule>
    <cfRule type="cellIs" dxfId="0" priority="2" stopIfTrue="1" operator="equal">
      <formula>"POS"</formula>
    </cfRule>
  </conditionalFormatting>
  <dataValidations count="2">
    <dataValidation type="list" allowBlank="1" showInputMessage="1" showErrorMessage="1" sqref="A36 IW36 SS36 ACO36 AMK36 AWG36 BGC36 BPY36 BZU36 CJQ36 CTM36 DDI36 DNE36 DXA36 EGW36 EQS36 FAO36 FKK36 FUG36 GEC36 GNY36 GXU36 HHQ36 HRM36 IBI36 ILE36 IVA36 JEW36 JOS36 JYO36 KIK36 KSG36 LCC36 LLY36 LVU36 MFQ36 MPM36 MZI36 NJE36 NTA36 OCW36 OMS36 OWO36 PGK36 PQG36 QAC36 QJY36 QTU36 RDQ36 RNM36 RXI36 SHE36 SRA36 TAW36 TKS36 TUO36 UEK36 UOG36 UYC36 VHY36 VRU36 WBQ36 WLM36 WVI36 A65572 IW65572 SS65572 ACO65572 AMK65572 AWG65572 BGC65572 BPY65572 BZU65572 CJQ65572 CTM65572 DDI65572 DNE65572 DXA65572 EGW65572 EQS65572 FAO65572 FKK65572 FUG65572 GEC65572 GNY65572 GXU65572 HHQ65572 HRM65572 IBI65572 ILE65572 IVA65572 JEW65572 JOS65572 JYO65572 KIK65572 KSG65572 LCC65572 LLY65572 LVU65572 MFQ65572 MPM65572 MZI65572 NJE65572 NTA65572 OCW65572 OMS65572 OWO65572 PGK65572 PQG65572 QAC65572 QJY65572 QTU65572 RDQ65572 RNM65572 RXI65572 SHE65572 SRA65572 TAW65572 TKS65572 TUO65572 UEK65572 UOG65572 UYC65572 VHY65572 VRU65572 WBQ65572 WLM65572 WVI65572 A131108 IW131108 SS131108 ACO131108 AMK131108 AWG131108 BGC131108 BPY131108 BZU131108 CJQ131108 CTM131108 DDI131108 DNE131108 DXA131108 EGW131108 EQS131108 FAO131108 FKK131108 FUG131108 GEC131108 GNY131108 GXU131108 HHQ131108 HRM131108 IBI131108 ILE131108 IVA131108 JEW131108 JOS131108 JYO131108 KIK131108 KSG131108 LCC131108 LLY131108 LVU131108 MFQ131108 MPM131108 MZI131108 NJE131108 NTA131108 OCW131108 OMS131108 OWO131108 PGK131108 PQG131108 QAC131108 QJY131108 QTU131108 RDQ131108 RNM131108 RXI131108 SHE131108 SRA131108 TAW131108 TKS131108 TUO131108 UEK131108 UOG131108 UYC131108 VHY131108 VRU131108 WBQ131108 WLM131108 WVI131108 A196644 IW196644 SS196644 ACO196644 AMK196644 AWG196644 BGC196644 BPY196644 BZU196644 CJQ196644 CTM196644 DDI196644 DNE196644 DXA196644 EGW196644 EQS196644 FAO196644 FKK196644 FUG196644 GEC196644 GNY196644 GXU196644 HHQ196644 HRM196644 IBI196644 ILE196644 IVA196644 JEW196644 JOS196644 JYO196644 KIK196644 KSG196644 LCC196644 LLY196644 LVU196644 MFQ196644 MPM196644 MZI196644 NJE196644 NTA196644 OCW196644 OMS196644 OWO196644 PGK196644 PQG196644 QAC196644 QJY196644 QTU196644 RDQ196644 RNM196644 RXI196644 SHE196644 SRA196644 TAW196644 TKS196644 TUO196644 UEK196644 UOG196644 UYC196644 VHY196644 VRU196644 WBQ196644 WLM196644 WVI196644 A262180 IW262180 SS262180 ACO262180 AMK262180 AWG262180 BGC262180 BPY262180 BZU262180 CJQ262180 CTM262180 DDI262180 DNE262180 DXA262180 EGW262180 EQS262180 FAO262180 FKK262180 FUG262180 GEC262180 GNY262180 GXU262180 HHQ262180 HRM262180 IBI262180 ILE262180 IVA262180 JEW262180 JOS262180 JYO262180 KIK262180 KSG262180 LCC262180 LLY262180 LVU262180 MFQ262180 MPM262180 MZI262180 NJE262180 NTA262180 OCW262180 OMS262180 OWO262180 PGK262180 PQG262180 QAC262180 QJY262180 QTU262180 RDQ262180 RNM262180 RXI262180 SHE262180 SRA262180 TAW262180 TKS262180 TUO262180 UEK262180 UOG262180 UYC262180 VHY262180 VRU262180 WBQ262180 WLM262180 WVI262180 A327716 IW327716 SS327716 ACO327716 AMK327716 AWG327716 BGC327716 BPY327716 BZU327716 CJQ327716 CTM327716 DDI327716 DNE327716 DXA327716 EGW327716 EQS327716 FAO327716 FKK327716 FUG327716 GEC327716 GNY327716 GXU327716 HHQ327716 HRM327716 IBI327716 ILE327716 IVA327716 JEW327716 JOS327716 JYO327716 KIK327716 KSG327716 LCC327716 LLY327716 LVU327716 MFQ327716 MPM327716 MZI327716 NJE327716 NTA327716 OCW327716 OMS327716 OWO327716 PGK327716 PQG327716 QAC327716 QJY327716 QTU327716 RDQ327716 RNM327716 RXI327716 SHE327716 SRA327716 TAW327716 TKS327716 TUO327716 UEK327716 UOG327716 UYC327716 VHY327716 VRU327716 WBQ327716 WLM327716 WVI327716 A393252 IW393252 SS393252 ACO393252 AMK393252 AWG393252 BGC393252 BPY393252 BZU393252 CJQ393252 CTM393252 DDI393252 DNE393252 DXA393252 EGW393252 EQS393252 FAO393252 FKK393252 FUG393252 GEC393252 GNY393252 GXU393252 HHQ393252 HRM393252 IBI393252 ILE393252 IVA393252 JEW393252 JOS393252 JYO393252 KIK393252 KSG393252 LCC393252 LLY393252 LVU393252 MFQ393252 MPM393252 MZI393252 NJE393252 NTA393252 OCW393252 OMS393252 OWO393252 PGK393252 PQG393252 QAC393252 QJY393252 QTU393252 RDQ393252 RNM393252 RXI393252 SHE393252 SRA393252 TAW393252 TKS393252 TUO393252 UEK393252 UOG393252 UYC393252 VHY393252 VRU393252 WBQ393252 WLM393252 WVI393252 A458788 IW458788 SS458788 ACO458788 AMK458788 AWG458788 BGC458788 BPY458788 BZU458788 CJQ458788 CTM458788 DDI458788 DNE458788 DXA458788 EGW458788 EQS458788 FAO458788 FKK458788 FUG458788 GEC458788 GNY458788 GXU458788 HHQ458788 HRM458788 IBI458788 ILE458788 IVA458788 JEW458788 JOS458788 JYO458788 KIK458788 KSG458788 LCC458788 LLY458788 LVU458788 MFQ458788 MPM458788 MZI458788 NJE458788 NTA458788 OCW458788 OMS458788 OWO458788 PGK458788 PQG458788 QAC458788 QJY458788 QTU458788 RDQ458788 RNM458788 RXI458788 SHE458788 SRA458788 TAW458788 TKS458788 TUO458788 UEK458788 UOG458788 UYC458788 VHY458788 VRU458788 WBQ458788 WLM458788 WVI458788 A524324 IW524324 SS524324 ACO524324 AMK524324 AWG524324 BGC524324 BPY524324 BZU524324 CJQ524324 CTM524324 DDI524324 DNE524324 DXA524324 EGW524324 EQS524324 FAO524324 FKK524324 FUG524324 GEC524324 GNY524324 GXU524324 HHQ524324 HRM524324 IBI524324 ILE524324 IVA524324 JEW524324 JOS524324 JYO524324 KIK524324 KSG524324 LCC524324 LLY524324 LVU524324 MFQ524324 MPM524324 MZI524324 NJE524324 NTA524324 OCW524324 OMS524324 OWO524324 PGK524324 PQG524324 QAC524324 QJY524324 QTU524324 RDQ524324 RNM524324 RXI524324 SHE524324 SRA524324 TAW524324 TKS524324 TUO524324 UEK524324 UOG524324 UYC524324 VHY524324 VRU524324 WBQ524324 WLM524324 WVI524324 A589860 IW589860 SS589860 ACO589860 AMK589860 AWG589860 BGC589860 BPY589860 BZU589860 CJQ589860 CTM589860 DDI589860 DNE589860 DXA589860 EGW589860 EQS589860 FAO589860 FKK589860 FUG589860 GEC589860 GNY589860 GXU589860 HHQ589860 HRM589860 IBI589860 ILE589860 IVA589860 JEW589860 JOS589860 JYO589860 KIK589860 KSG589860 LCC589860 LLY589860 LVU589860 MFQ589860 MPM589860 MZI589860 NJE589860 NTA589860 OCW589860 OMS589860 OWO589860 PGK589860 PQG589860 QAC589860 QJY589860 QTU589860 RDQ589860 RNM589860 RXI589860 SHE589860 SRA589860 TAW589860 TKS589860 TUO589860 UEK589860 UOG589860 UYC589860 VHY589860 VRU589860 WBQ589860 WLM589860 WVI589860 A655396 IW655396 SS655396 ACO655396 AMK655396 AWG655396 BGC655396 BPY655396 BZU655396 CJQ655396 CTM655396 DDI655396 DNE655396 DXA655396 EGW655396 EQS655396 FAO655396 FKK655396 FUG655396 GEC655396 GNY655396 GXU655396 HHQ655396 HRM655396 IBI655396 ILE655396 IVA655396 JEW655396 JOS655396 JYO655396 KIK655396 KSG655396 LCC655396 LLY655396 LVU655396 MFQ655396 MPM655396 MZI655396 NJE655396 NTA655396 OCW655396 OMS655396 OWO655396 PGK655396 PQG655396 QAC655396 QJY655396 QTU655396 RDQ655396 RNM655396 RXI655396 SHE655396 SRA655396 TAW655396 TKS655396 TUO655396 UEK655396 UOG655396 UYC655396 VHY655396 VRU655396 WBQ655396 WLM655396 WVI655396 A720932 IW720932 SS720932 ACO720932 AMK720932 AWG720932 BGC720932 BPY720932 BZU720932 CJQ720932 CTM720932 DDI720932 DNE720932 DXA720932 EGW720932 EQS720932 FAO720932 FKK720932 FUG720932 GEC720932 GNY720932 GXU720932 HHQ720932 HRM720932 IBI720932 ILE720932 IVA720932 JEW720932 JOS720932 JYO720932 KIK720932 KSG720932 LCC720932 LLY720932 LVU720932 MFQ720932 MPM720932 MZI720932 NJE720932 NTA720932 OCW720932 OMS720932 OWO720932 PGK720932 PQG720932 QAC720932 QJY720932 QTU720932 RDQ720932 RNM720932 RXI720932 SHE720932 SRA720932 TAW720932 TKS720932 TUO720932 UEK720932 UOG720932 UYC720932 VHY720932 VRU720932 WBQ720932 WLM720932 WVI720932 A786468 IW786468 SS786468 ACO786468 AMK786468 AWG786468 BGC786468 BPY786468 BZU786468 CJQ786468 CTM786468 DDI786468 DNE786468 DXA786468 EGW786468 EQS786468 FAO786468 FKK786468 FUG786468 GEC786468 GNY786468 GXU786468 HHQ786468 HRM786468 IBI786468 ILE786468 IVA786468 JEW786468 JOS786468 JYO786468 KIK786468 KSG786468 LCC786468 LLY786468 LVU786468 MFQ786468 MPM786468 MZI786468 NJE786468 NTA786468 OCW786468 OMS786468 OWO786468 PGK786468 PQG786468 QAC786468 QJY786468 QTU786468 RDQ786468 RNM786468 RXI786468 SHE786468 SRA786468 TAW786468 TKS786468 TUO786468 UEK786468 UOG786468 UYC786468 VHY786468 VRU786468 WBQ786468 WLM786468 WVI786468 A852004 IW852004 SS852004 ACO852004 AMK852004 AWG852004 BGC852004 BPY852004 BZU852004 CJQ852004 CTM852004 DDI852004 DNE852004 DXA852004 EGW852004 EQS852004 FAO852004 FKK852004 FUG852004 GEC852004 GNY852004 GXU852004 HHQ852004 HRM852004 IBI852004 ILE852004 IVA852004 JEW852004 JOS852004 JYO852004 KIK852004 KSG852004 LCC852004 LLY852004 LVU852004 MFQ852004 MPM852004 MZI852004 NJE852004 NTA852004 OCW852004 OMS852004 OWO852004 PGK852004 PQG852004 QAC852004 QJY852004 QTU852004 RDQ852004 RNM852004 RXI852004 SHE852004 SRA852004 TAW852004 TKS852004 TUO852004 UEK852004 UOG852004 UYC852004 VHY852004 VRU852004 WBQ852004 WLM852004 WVI852004 A917540 IW917540 SS917540 ACO917540 AMK917540 AWG917540 BGC917540 BPY917540 BZU917540 CJQ917540 CTM917540 DDI917540 DNE917540 DXA917540 EGW917540 EQS917540 FAO917540 FKK917540 FUG917540 GEC917540 GNY917540 GXU917540 HHQ917540 HRM917540 IBI917540 ILE917540 IVA917540 JEW917540 JOS917540 JYO917540 KIK917540 KSG917540 LCC917540 LLY917540 LVU917540 MFQ917540 MPM917540 MZI917540 NJE917540 NTA917540 OCW917540 OMS917540 OWO917540 PGK917540 PQG917540 QAC917540 QJY917540 QTU917540 RDQ917540 RNM917540 RXI917540 SHE917540 SRA917540 TAW917540 TKS917540 TUO917540 UEK917540 UOG917540 UYC917540 VHY917540 VRU917540 WBQ917540 WLM917540 WVI917540 A983076 IW983076 SS983076 ACO983076 AMK983076 AWG983076 BGC983076 BPY983076 BZU983076 CJQ983076 CTM983076 DDI983076 DNE983076 DXA983076 EGW983076 EQS983076 FAO983076 FKK983076 FUG983076 GEC983076 GNY983076 GXU983076 HHQ983076 HRM983076 IBI983076 ILE983076 IVA983076 JEW983076 JOS983076 JYO983076 KIK983076 KSG983076 LCC983076 LLY983076 LVU983076 MFQ983076 MPM983076 MZI983076 NJE983076 NTA983076 OCW983076 OMS983076 OWO983076 PGK983076 PQG983076 QAC983076 QJY983076 QTU983076 RDQ983076 RNM983076 RXI983076 SHE983076 SRA983076 TAW983076 TKS983076 TUO983076 UEK983076 UOG983076 UYC983076 VHY983076 VRU983076 WBQ983076 WLM983076 WVI983076">
      <formula1>"Commentaire : Moelle diluée résultat sous réserve"</formula1>
    </dataValidation>
    <dataValidation type="list" allowBlank="1" showInputMessage="1" showErrorMessage="1" sqref="A18:A20 IW18:IW20 SS18:SS20 ACO18:ACO20 AMK18:AMK20 AWG18:AWG20 BGC18:BGC20 BPY18:BPY20 BZU18:BZU20 CJQ18:CJQ20 CTM18:CTM20 DDI18:DDI20 DNE18:DNE20 DXA18:DXA20 EGW18:EGW20 EQS18:EQS20 FAO18:FAO20 FKK18:FKK20 FUG18:FUG20 GEC18:GEC20 GNY18:GNY20 GXU18:GXU20 HHQ18:HHQ20 HRM18:HRM20 IBI18:IBI20 ILE18:ILE20 IVA18:IVA20 JEW18:JEW20 JOS18:JOS20 JYO18:JYO20 KIK18:KIK20 KSG18:KSG20 LCC18:LCC20 LLY18:LLY20 LVU18:LVU20 MFQ18:MFQ20 MPM18:MPM20 MZI18:MZI20 NJE18:NJE20 NTA18:NTA20 OCW18:OCW20 OMS18:OMS20 OWO18:OWO20 PGK18:PGK20 PQG18:PQG20 QAC18:QAC20 QJY18:QJY20 QTU18:QTU20 RDQ18:RDQ20 RNM18:RNM20 RXI18:RXI20 SHE18:SHE20 SRA18:SRA20 TAW18:TAW20 TKS18:TKS20 TUO18:TUO20 UEK18:UEK20 UOG18:UOG20 UYC18:UYC20 VHY18:VHY20 VRU18:VRU20 WBQ18:WBQ20 WLM18:WLM20 WVI18:WVI20 A65554:A65556 IW65554:IW65556 SS65554:SS65556 ACO65554:ACO65556 AMK65554:AMK65556 AWG65554:AWG65556 BGC65554:BGC65556 BPY65554:BPY65556 BZU65554:BZU65556 CJQ65554:CJQ65556 CTM65554:CTM65556 DDI65554:DDI65556 DNE65554:DNE65556 DXA65554:DXA65556 EGW65554:EGW65556 EQS65554:EQS65556 FAO65554:FAO65556 FKK65554:FKK65556 FUG65554:FUG65556 GEC65554:GEC65556 GNY65554:GNY65556 GXU65554:GXU65556 HHQ65554:HHQ65556 HRM65554:HRM65556 IBI65554:IBI65556 ILE65554:ILE65556 IVA65554:IVA65556 JEW65554:JEW65556 JOS65554:JOS65556 JYO65554:JYO65556 KIK65554:KIK65556 KSG65554:KSG65556 LCC65554:LCC65556 LLY65554:LLY65556 LVU65554:LVU65556 MFQ65554:MFQ65556 MPM65554:MPM65556 MZI65554:MZI65556 NJE65554:NJE65556 NTA65554:NTA65556 OCW65554:OCW65556 OMS65554:OMS65556 OWO65554:OWO65556 PGK65554:PGK65556 PQG65554:PQG65556 QAC65554:QAC65556 QJY65554:QJY65556 QTU65554:QTU65556 RDQ65554:RDQ65556 RNM65554:RNM65556 RXI65554:RXI65556 SHE65554:SHE65556 SRA65554:SRA65556 TAW65554:TAW65556 TKS65554:TKS65556 TUO65554:TUO65556 UEK65554:UEK65556 UOG65554:UOG65556 UYC65554:UYC65556 VHY65554:VHY65556 VRU65554:VRU65556 WBQ65554:WBQ65556 WLM65554:WLM65556 WVI65554:WVI65556 A131090:A131092 IW131090:IW131092 SS131090:SS131092 ACO131090:ACO131092 AMK131090:AMK131092 AWG131090:AWG131092 BGC131090:BGC131092 BPY131090:BPY131092 BZU131090:BZU131092 CJQ131090:CJQ131092 CTM131090:CTM131092 DDI131090:DDI131092 DNE131090:DNE131092 DXA131090:DXA131092 EGW131090:EGW131092 EQS131090:EQS131092 FAO131090:FAO131092 FKK131090:FKK131092 FUG131090:FUG131092 GEC131090:GEC131092 GNY131090:GNY131092 GXU131090:GXU131092 HHQ131090:HHQ131092 HRM131090:HRM131092 IBI131090:IBI131092 ILE131090:ILE131092 IVA131090:IVA131092 JEW131090:JEW131092 JOS131090:JOS131092 JYO131090:JYO131092 KIK131090:KIK131092 KSG131090:KSG131092 LCC131090:LCC131092 LLY131090:LLY131092 LVU131090:LVU131092 MFQ131090:MFQ131092 MPM131090:MPM131092 MZI131090:MZI131092 NJE131090:NJE131092 NTA131090:NTA131092 OCW131090:OCW131092 OMS131090:OMS131092 OWO131090:OWO131092 PGK131090:PGK131092 PQG131090:PQG131092 QAC131090:QAC131092 QJY131090:QJY131092 QTU131090:QTU131092 RDQ131090:RDQ131092 RNM131090:RNM131092 RXI131090:RXI131092 SHE131090:SHE131092 SRA131090:SRA131092 TAW131090:TAW131092 TKS131090:TKS131092 TUO131090:TUO131092 UEK131090:UEK131092 UOG131090:UOG131092 UYC131090:UYC131092 VHY131090:VHY131092 VRU131090:VRU131092 WBQ131090:WBQ131092 WLM131090:WLM131092 WVI131090:WVI131092 A196626:A196628 IW196626:IW196628 SS196626:SS196628 ACO196626:ACO196628 AMK196626:AMK196628 AWG196626:AWG196628 BGC196626:BGC196628 BPY196626:BPY196628 BZU196626:BZU196628 CJQ196626:CJQ196628 CTM196626:CTM196628 DDI196626:DDI196628 DNE196626:DNE196628 DXA196626:DXA196628 EGW196626:EGW196628 EQS196626:EQS196628 FAO196626:FAO196628 FKK196626:FKK196628 FUG196626:FUG196628 GEC196626:GEC196628 GNY196626:GNY196628 GXU196626:GXU196628 HHQ196626:HHQ196628 HRM196626:HRM196628 IBI196626:IBI196628 ILE196626:ILE196628 IVA196626:IVA196628 JEW196626:JEW196628 JOS196626:JOS196628 JYO196626:JYO196628 KIK196626:KIK196628 KSG196626:KSG196628 LCC196626:LCC196628 LLY196626:LLY196628 LVU196626:LVU196628 MFQ196626:MFQ196628 MPM196626:MPM196628 MZI196626:MZI196628 NJE196626:NJE196628 NTA196626:NTA196628 OCW196626:OCW196628 OMS196626:OMS196628 OWO196626:OWO196628 PGK196626:PGK196628 PQG196626:PQG196628 QAC196626:QAC196628 QJY196626:QJY196628 QTU196626:QTU196628 RDQ196626:RDQ196628 RNM196626:RNM196628 RXI196626:RXI196628 SHE196626:SHE196628 SRA196626:SRA196628 TAW196626:TAW196628 TKS196626:TKS196628 TUO196626:TUO196628 UEK196626:UEK196628 UOG196626:UOG196628 UYC196626:UYC196628 VHY196626:VHY196628 VRU196626:VRU196628 WBQ196626:WBQ196628 WLM196626:WLM196628 WVI196626:WVI196628 A262162:A262164 IW262162:IW262164 SS262162:SS262164 ACO262162:ACO262164 AMK262162:AMK262164 AWG262162:AWG262164 BGC262162:BGC262164 BPY262162:BPY262164 BZU262162:BZU262164 CJQ262162:CJQ262164 CTM262162:CTM262164 DDI262162:DDI262164 DNE262162:DNE262164 DXA262162:DXA262164 EGW262162:EGW262164 EQS262162:EQS262164 FAO262162:FAO262164 FKK262162:FKK262164 FUG262162:FUG262164 GEC262162:GEC262164 GNY262162:GNY262164 GXU262162:GXU262164 HHQ262162:HHQ262164 HRM262162:HRM262164 IBI262162:IBI262164 ILE262162:ILE262164 IVA262162:IVA262164 JEW262162:JEW262164 JOS262162:JOS262164 JYO262162:JYO262164 KIK262162:KIK262164 KSG262162:KSG262164 LCC262162:LCC262164 LLY262162:LLY262164 LVU262162:LVU262164 MFQ262162:MFQ262164 MPM262162:MPM262164 MZI262162:MZI262164 NJE262162:NJE262164 NTA262162:NTA262164 OCW262162:OCW262164 OMS262162:OMS262164 OWO262162:OWO262164 PGK262162:PGK262164 PQG262162:PQG262164 QAC262162:QAC262164 QJY262162:QJY262164 QTU262162:QTU262164 RDQ262162:RDQ262164 RNM262162:RNM262164 RXI262162:RXI262164 SHE262162:SHE262164 SRA262162:SRA262164 TAW262162:TAW262164 TKS262162:TKS262164 TUO262162:TUO262164 UEK262162:UEK262164 UOG262162:UOG262164 UYC262162:UYC262164 VHY262162:VHY262164 VRU262162:VRU262164 WBQ262162:WBQ262164 WLM262162:WLM262164 WVI262162:WVI262164 A327698:A327700 IW327698:IW327700 SS327698:SS327700 ACO327698:ACO327700 AMK327698:AMK327700 AWG327698:AWG327700 BGC327698:BGC327700 BPY327698:BPY327700 BZU327698:BZU327700 CJQ327698:CJQ327700 CTM327698:CTM327700 DDI327698:DDI327700 DNE327698:DNE327700 DXA327698:DXA327700 EGW327698:EGW327700 EQS327698:EQS327700 FAO327698:FAO327700 FKK327698:FKK327700 FUG327698:FUG327700 GEC327698:GEC327700 GNY327698:GNY327700 GXU327698:GXU327700 HHQ327698:HHQ327700 HRM327698:HRM327700 IBI327698:IBI327700 ILE327698:ILE327700 IVA327698:IVA327700 JEW327698:JEW327700 JOS327698:JOS327700 JYO327698:JYO327700 KIK327698:KIK327700 KSG327698:KSG327700 LCC327698:LCC327700 LLY327698:LLY327700 LVU327698:LVU327700 MFQ327698:MFQ327700 MPM327698:MPM327700 MZI327698:MZI327700 NJE327698:NJE327700 NTA327698:NTA327700 OCW327698:OCW327700 OMS327698:OMS327700 OWO327698:OWO327700 PGK327698:PGK327700 PQG327698:PQG327700 QAC327698:QAC327700 QJY327698:QJY327700 QTU327698:QTU327700 RDQ327698:RDQ327700 RNM327698:RNM327700 RXI327698:RXI327700 SHE327698:SHE327700 SRA327698:SRA327700 TAW327698:TAW327700 TKS327698:TKS327700 TUO327698:TUO327700 UEK327698:UEK327700 UOG327698:UOG327700 UYC327698:UYC327700 VHY327698:VHY327700 VRU327698:VRU327700 WBQ327698:WBQ327700 WLM327698:WLM327700 WVI327698:WVI327700 A393234:A393236 IW393234:IW393236 SS393234:SS393236 ACO393234:ACO393236 AMK393234:AMK393236 AWG393234:AWG393236 BGC393234:BGC393236 BPY393234:BPY393236 BZU393234:BZU393236 CJQ393234:CJQ393236 CTM393234:CTM393236 DDI393234:DDI393236 DNE393234:DNE393236 DXA393234:DXA393236 EGW393234:EGW393236 EQS393234:EQS393236 FAO393234:FAO393236 FKK393234:FKK393236 FUG393234:FUG393236 GEC393234:GEC393236 GNY393234:GNY393236 GXU393234:GXU393236 HHQ393234:HHQ393236 HRM393234:HRM393236 IBI393234:IBI393236 ILE393234:ILE393236 IVA393234:IVA393236 JEW393234:JEW393236 JOS393234:JOS393236 JYO393234:JYO393236 KIK393234:KIK393236 KSG393234:KSG393236 LCC393234:LCC393236 LLY393234:LLY393236 LVU393234:LVU393236 MFQ393234:MFQ393236 MPM393234:MPM393236 MZI393234:MZI393236 NJE393234:NJE393236 NTA393234:NTA393236 OCW393234:OCW393236 OMS393234:OMS393236 OWO393234:OWO393236 PGK393234:PGK393236 PQG393234:PQG393236 QAC393234:QAC393236 QJY393234:QJY393236 QTU393234:QTU393236 RDQ393234:RDQ393236 RNM393234:RNM393236 RXI393234:RXI393236 SHE393234:SHE393236 SRA393234:SRA393236 TAW393234:TAW393236 TKS393234:TKS393236 TUO393234:TUO393236 UEK393234:UEK393236 UOG393234:UOG393236 UYC393234:UYC393236 VHY393234:VHY393236 VRU393234:VRU393236 WBQ393234:WBQ393236 WLM393234:WLM393236 WVI393234:WVI393236 A458770:A458772 IW458770:IW458772 SS458770:SS458772 ACO458770:ACO458772 AMK458770:AMK458772 AWG458770:AWG458772 BGC458770:BGC458772 BPY458770:BPY458772 BZU458770:BZU458772 CJQ458770:CJQ458772 CTM458770:CTM458772 DDI458770:DDI458772 DNE458770:DNE458772 DXA458770:DXA458772 EGW458770:EGW458772 EQS458770:EQS458772 FAO458770:FAO458772 FKK458770:FKK458772 FUG458770:FUG458772 GEC458770:GEC458772 GNY458770:GNY458772 GXU458770:GXU458772 HHQ458770:HHQ458772 HRM458770:HRM458772 IBI458770:IBI458772 ILE458770:ILE458772 IVA458770:IVA458772 JEW458770:JEW458772 JOS458770:JOS458772 JYO458770:JYO458772 KIK458770:KIK458772 KSG458770:KSG458772 LCC458770:LCC458772 LLY458770:LLY458772 LVU458770:LVU458772 MFQ458770:MFQ458772 MPM458770:MPM458772 MZI458770:MZI458772 NJE458770:NJE458772 NTA458770:NTA458772 OCW458770:OCW458772 OMS458770:OMS458772 OWO458770:OWO458772 PGK458770:PGK458772 PQG458770:PQG458772 QAC458770:QAC458772 QJY458770:QJY458772 QTU458770:QTU458772 RDQ458770:RDQ458772 RNM458770:RNM458772 RXI458770:RXI458772 SHE458770:SHE458772 SRA458770:SRA458772 TAW458770:TAW458772 TKS458770:TKS458772 TUO458770:TUO458772 UEK458770:UEK458772 UOG458770:UOG458772 UYC458770:UYC458772 VHY458770:VHY458772 VRU458770:VRU458772 WBQ458770:WBQ458772 WLM458770:WLM458772 WVI458770:WVI458772 A524306:A524308 IW524306:IW524308 SS524306:SS524308 ACO524306:ACO524308 AMK524306:AMK524308 AWG524306:AWG524308 BGC524306:BGC524308 BPY524306:BPY524308 BZU524306:BZU524308 CJQ524306:CJQ524308 CTM524306:CTM524308 DDI524306:DDI524308 DNE524306:DNE524308 DXA524306:DXA524308 EGW524306:EGW524308 EQS524306:EQS524308 FAO524306:FAO524308 FKK524306:FKK524308 FUG524306:FUG524308 GEC524306:GEC524308 GNY524306:GNY524308 GXU524306:GXU524308 HHQ524306:HHQ524308 HRM524306:HRM524308 IBI524306:IBI524308 ILE524306:ILE524308 IVA524306:IVA524308 JEW524306:JEW524308 JOS524306:JOS524308 JYO524306:JYO524308 KIK524306:KIK524308 KSG524306:KSG524308 LCC524306:LCC524308 LLY524306:LLY524308 LVU524306:LVU524308 MFQ524306:MFQ524308 MPM524306:MPM524308 MZI524306:MZI524308 NJE524306:NJE524308 NTA524306:NTA524308 OCW524306:OCW524308 OMS524306:OMS524308 OWO524306:OWO524308 PGK524306:PGK524308 PQG524306:PQG524308 QAC524306:QAC524308 QJY524306:QJY524308 QTU524306:QTU524308 RDQ524306:RDQ524308 RNM524306:RNM524308 RXI524306:RXI524308 SHE524306:SHE524308 SRA524306:SRA524308 TAW524306:TAW524308 TKS524306:TKS524308 TUO524306:TUO524308 UEK524306:UEK524308 UOG524306:UOG524308 UYC524306:UYC524308 VHY524306:VHY524308 VRU524306:VRU524308 WBQ524306:WBQ524308 WLM524306:WLM524308 WVI524306:WVI524308 A589842:A589844 IW589842:IW589844 SS589842:SS589844 ACO589842:ACO589844 AMK589842:AMK589844 AWG589842:AWG589844 BGC589842:BGC589844 BPY589842:BPY589844 BZU589842:BZU589844 CJQ589842:CJQ589844 CTM589842:CTM589844 DDI589842:DDI589844 DNE589842:DNE589844 DXA589842:DXA589844 EGW589842:EGW589844 EQS589842:EQS589844 FAO589842:FAO589844 FKK589842:FKK589844 FUG589842:FUG589844 GEC589842:GEC589844 GNY589842:GNY589844 GXU589842:GXU589844 HHQ589842:HHQ589844 HRM589842:HRM589844 IBI589842:IBI589844 ILE589842:ILE589844 IVA589842:IVA589844 JEW589842:JEW589844 JOS589842:JOS589844 JYO589842:JYO589844 KIK589842:KIK589844 KSG589842:KSG589844 LCC589842:LCC589844 LLY589842:LLY589844 LVU589842:LVU589844 MFQ589842:MFQ589844 MPM589842:MPM589844 MZI589842:MZI589844 NJE589842:NJE589844 NTA589842:NTA589844 OCW589842:OCW589844 OMS589842:OMS589844 OWO589842:OWO589844 PGK589842:PGK589844 PQG589842:PQG589844 QAC589842:QAC589844 QJY589842:QJY589844 QTU589842:QTU589844 RDQ589842:RDQ589844 RNM589842:RNM589844 RXI589842:RXI589844 SHE589842:SHE589844 SRA589842:SRA589844 TAW589842:TAW589844 TKS589842:TKS589844 TUO589842:TUO589844 UEK589842:UEK589844 UOG589842:UOG589844 UYC589842:UYC589844 VHY589842:VHY589844 VRU589842:VRU589844 WBQ589842:WBQ589844 WLM589842:WLM589844 WVI589842:WVI589844 A655378:A655380 IW655378:IW655380 SS655378:SS655380 ACO655378:ACO655380 AMK655378:AMK655380 AWG655378:AWG655380 BGC655378:BGC655380 BPY655378:BPY655380 BZU655378:BZU655380 CJQ655378:CJQ655380 CTM655378:CTM655380 DDI655378:DDI655380 DNE655378:DNE655380 DXA655378:DXA655380 EGW655378:EGW655380 EQS655378:EQS655380 FAO655378:FAO655380 FKK655378:FKK655380 FUG655378:FUG655380 GEC655378:GEC655380 GNY655378:GNY655380 GXU655378:GXU655380 HHQ655378:HHQ655380 HRM655378:HRM655380 IBI655378:IBI655380 ILE655378:ILE655380 IVA655378:IVA655380 JEW655378:JEW655380 JOS655378:JOS655380 JYO655378:JYO655380 KIK655378:KIK655380 KSG655378:KSG655380 LCC655378:LCC655380 LLY655378:LLY655380 LVU655378:LVU655380 MFQ655378:MFQ655380 MPM655378:MPM655380 MZI655378:MZI655380 NJE655378:NJE655380 NTA655378:NTA655380 OCW655378:OCW655380 OMS655378:OMS655380 OWO655378:OWO655380 PGK655378:PGK655380 PQG655378:PQG655380 QAC655378:QAC655380 QJY655378:QJY655380 QTU655378:QTU655380 RDQ655378:RDQ655380 RNM655378:RNM655380 RXI655378:RXI655380 SHE655378:SHE655380 SRA655378:SRA655380 TAW655378:TAW655380 TKS655378:TKS655380 TUO655378:TUO655380 UEK655378:UEK655380 UOG655378:UOG655380 UYC655378:UYC655380 VHY655378:VHY655380 VRU655378:VRU655380 WBQ655378:WBQ655380 WLM655378:WLM655380 WVI655378:WVI655380 A720914:A720916 IW720914:IW720916 SS720914:SS720916 ACO720914:ACO720916 AMK720914:AMK720916 AWG720914:AWG720916 BGC720914:BGC720916 BPY720914:BPY720916 BZU720914:BZU720916 CJQ720914:CJQ720916 CTM720914:CTM720916 DDI720914:DDI720916 DNE720914:DNE720916 DXA720914:DXA720916 EGW720914:EGW720916 EQS720914:EQS720916 FAO720914:FAO720916 FKK720914:FKK720916 FUG720914:FUG720916 GEC720914:GEC720916 GNY720914:GNY720916 GXU720914:GXU720916 HHQ720914:HHQ720916 HRM720914:HRM720916 IBI720914:IBI720916 ILE720914:ILE720916 IVA720914:IVA720916 JEW720914:JEW720916 JOS720914:JOS720916 JYO720914:JYO720916 KIK720914:KIK720916 KSG720914:KSG720916 LCC720914:LCC720916 LLY720914:LLY720916 LVU720914:LVU720916 MFQ720914:MFQ720916 MPM720914:MPM720916 MZI720914:MZI720916 NJE720914:NJE720916 NTA720914:NTA720916 OCW720914:OCW720916 OMS720914:OMS720916 OWO720914:OWO720916 PGK720914:PGK720916 PQG720914:PQG720916 QAC720914:QAC720916 QJY720914:QJY720916 QTU720914:QTU720916 RDQ720914:RDQ720916 RNM720914:RNM720916 RXI720914:RXI720916 SHE720914:SHE720916 SRA720914:SRA720916 TAW720914:TAW720916 TKS720914:TKS720916 TUO720914:TUO720916 UEK720914:UEK720916 UOG720914:UOG720916 UYC720914:UYC720916 VHY720914:VHY720916 VRU720914:VRU720916 WBQ720914:WBQ720916 WLM720914:WLM720916 WVI720914:WVI720916 A786450:A786452 IW786450:IW786452 SS786450:SS786452 ACO786450:ACO786452 AMK786450:AMK786452 AWG786450:AWG786452 BGC786450:BGC786452 BPY786450:BPY786452 BZU786450:BZU786452 CJQ786450:CJQ786452 CTM786450:CTM786452 DDI786450:DDI786452 DNE786450:DNE786452 DXA786450:DXA786452 EGW786450:EGW786452 EQS786450:EQS786452 FAO786450:FAO786452 FKK786450:FKK786452 FUG786450:FUG786452 GEC786450:GEC786452 GNY786450:GNY786452 GXU786450:GXU786452 HHQ786450:HHQ786452 HRM786450:HRM786452 IBI786450:IBI786452 ILE786450:ILE786452 IVA786450:IVA786452 JEW786450:JEW786452 JOS786450:JOS786452 JYO786450:JYO786452 KIK786450:KIK786452 KSG786450:KSG786452 LCC786450:LCC786452 LLY786450:LLY786452 LVU786450:LVU786452 MFQ786450:MFQ786452 MPM786450:MPM786452 MZI786450:MZI786452 NJE786450:NJE786452 NTA786450:NTA786452 OCW786450:OCW786452 OMS786450:OMS786452 OWO786450:OWO786452 PGK786450:PGK786452 PQG786450:PQG786452 QAC786450:QAC786452 QJY786450:QJY786452 QTU786450:QTU786452 RDQ786450:RDQ786452 RNM786450:RNM786452 RXI786450:RXI786452 SHE786450:SHE786452 SRA786450:SRA786452 TAW786450:TAW786452 TKS786450:TKS786452 TUO786450:TUO786452 UEK786450:UEK786452 UOG786450:UOG786452 UYC786450:UYC786452 VHY786450:VHY786452 VRU786450:VRU786452 WBQ786450:WBQ786452 WLM786450:WLM786452 WVI786450:WVI786452 A851986:A851988 IW851986:IW851988 SS851986:SS851988 ACO851986:ACO851988 AMK851986:AMK851988 AWG851986:AWG851988 BGC851986:BGC851988 BPY851986:BPY851988 BZU851986:BZU851988 CJQ851986:CJQ851988 CTM851986:CTM851988 DDI851986:DDI851988 DNE851986:DNE851988 DXA851986:DXA851988 EGW851986:EGW851988 EQS851986:EQS851988 FAO851986:FAO851988 FKK851986:FKK851988 FUG851986:FUG851988 GEC851986:GEC851988 GNY851986:GNY851988 GXU851986:GXU851988 HHQ851986:HHQ851988 HRM851986:HRM851988 IBI851986:IBI851988 ILE851986:ILE851988 IVA851986:IVA851988 JEW851986:JEW851988 JOS851986:JOS851988 JYO851986:JYO851988 KIK851986:KIK851988 KSG851986:KSG851988 LCC851986:LCC851988 LLY851986:LLY851988 LVU851986:LVU851988 MFQ851986:MFQ851988 MPM851986:MPM851988 MZI851986:MZI851988 NJE851986:NJE851988 NTA851986:NTA851988 OCW851986:OCW851988 OMS851986:OMS851988 OWO851986:OWO851988 PGK851986:PGK851988 PQG851986:PQG851988 QAC851986:QAC851988 QJY851986:QJY851988 QTU851986:QTU851988 RDQ851986:RDQ851988 RNM851986:RNM851988 RXI851986:RXI851988 SHE851986:SHE851988 SRA851986:SRA851988 TAW851986:TAW851988 TKS851986:TKS851988 TUO851986:TUO851988 UEK851986:UEK851988 UOG851986:UOG851988 UYC851986:UYC851988 VHY851986:VHY851988 VRU851986:VRU851988 WBQ851986:WBQ851988 WLM851986:WLM851988 WVI851986:WVI851988 A917522:A917524 IW917522:IW917524 SS917522:SS917524 ACO917522:ACO917524 AMK917522:AMK917524 AWG917522:AWG917524 BGC917522:BGC917524 BPY917522:BPY917524 BZU917522:BZU917524 CJQ917522:CJQ917524 CTM917522:CTM917524 DDI917522:DDI917524 DNE917522:DNE917524 DXA917522:DXA917524 EGW917522:EGW917524 EQS917522:EQS917524 FAO917522:FAO917524 FKK917522:FKK917524 FUG917522:FUG917524 GEC917522:GEC917524 GNY917522:GNY917524 GXU917522:GXU917524 HHQ917522:HHQ917524 HRM917522:HRM917524 IBI917522:IBI917524 ILE917522:ILE917524 IVA917522:IVA917524 JEW917522:JEW917524 JOS917522:JOS917524 JYO917522:JYO917524 KIK917522:KIK917524 KSG917522:KSG917524 LCC917522:LCC917524 LLY917522:LLY917524 LVU917522:LVU917524 MFQ917522:MFQ917524 MPM917522:MPM917524 MZI917522:MZI917524 NJE917522:NJE917524 NTA917522:NTA917524 OCW917522:OCW917524 OMS917522:OMS917524 OWO917522:OWO917524 PGK917522:PGK917524 PQG917522:PQG917524 QAC917522:QAC917524 QJY917522:QJY917524 QTU917522:QTU917524 RDQ917522:RDQ917524 RNM917522:RNM917524 RXI917522:RXI917524 SHE917522:SHE917524 SRA917522:SRA917524 TAW917522:TAW917524 TKS917522:TKS917524 TUO917522:TUO917524 UEK917522:UEK917524 UOG917522:UOG917524 UYC917522:UYC917524 VHY917522:VHY917524 VRU917522:VRU917524 WBQ917522:WBQ917524 WLM917522:WLM917524 WVI917522:WVI917524 A983058:A983060 IW983058:IW983060 SS983058:SS983060 ACO983058:ACO983060 AMK983058:AMK983060 AWG983058:AWG983060 BGC983058:BGC983060 BPY983058:BPY983060 BZU983058:BZU983060 CJQ983058:CJQ983060 CTM983058:CTM983060 DDI983058:DDI983060 DNE983058:DNE983060 DXA983058:DXA983060 EGW983058:EGW983060 EQS983058:EQS983060 FAO983058:FAO983060 FKK983058:FKK983060 FUG983058:FUG983060 GEC983058:GEC983060 GNY983058:GNY983060 GXU983058:GXU983060 HHQ983058:HHQ983060 HRM983058:HRM983060 IBI983058:IBI983060 ILE983058:ILE983060 IVA983058:IVA983060 JEW983058:JEW983060 JOS983058:JOS983060 JYO983058:JYO983060 KIK983058:KIK983060 KSG983058:KSG983060 LCC983058:LCC983060 LLY983058:LLY983060 LVU983058:LVU983060 MFQ983058:MFQ983060 MPM983058:MPM983060 MZI983058:MZI983060 NJE983058:NJE983060 NTA983058:NTA983060 OCW983058:OCW983060 OMS983058:OMS983060 OWO983058:OWO983060 PGK983058:PGK983060 PQG983058:PQG983060 QAC983058:QAC983060 QJY983058:QJY983060 QTU983058:QTU983060 RDQ983058:RDQ983060 RNM983058:RNM983060 RXI983058:RXI983060 SHE983058:SHE983060 SRA983058:SRA983060 TAW983058:TAW983060 TKS983058:TKS983060 TUO983058:TUO983060 UEK983058:UEK983060 UOG983058:UOG983060 UYC983058:UYC983060 VHY983058:VHY983060 VRU983058:VRU983060 WBQ983058:WBQ983060 WLM983058:WLM983060 WVI983058:WVI983060">
      <formula1>Commentaire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Données brutes</vt:lpstr>
      <vt:lpstr>Calculs</vt:lpstr>
      <vt:lpstr>Résultat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Fnac</dc:creator>
  <cp:lastModifiedBy>BENE Marie-Christine</cp:lastModifiedBy>
  <dcterms:created xsi:type="dcterms:W3CDTF">2021-01-17T13:52:44Z</dcterms:created>
  <dcterms:modified xsi:type="dcterms:W3CDTF">2021-01-18T10:20:25Z</dcterms:modified>
</cp:coreProperties>
</file>